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gigbr-my.sharepoint.com/personal/dave_webster_cgi_com/Documents/Documents/MHHS/Qualification/MPAN Data/20250401/Draft Example MPAN Files/"/>
    </mc:Choice>
  </mc:AlternateContent>
  <xr:revisionPtr revIDLastSave="23" documentId="8_{C08F3CA7-E972-47CD-9AC0-A954E304D2C0}" xr6:coauthVersionLast="47" xr6:coauthVersionMax="47" xr10:uidLastSave="{84B8564F-422A-41E3-8AC6-40F7FA280398}"/>
  <bookViews>
    <workbookView xWindow="-120" yWindow="-120" windowWidth="19440" windowHeight="14880" tabRatio="785" activeTab="7" xr2:uid="{122AB9B3-4E3B-42D8-AC24-E5258ACEE1FC}"/>
  </bookViews>
  <sheets>
    <sheet name="Instructions" sheetId="9" r:id="rId1"/>
    <sheet name="Pre-requisites" sheetId="8" r:id="rId2"/>
    <sheet name="Load Shape Criteria" sheetId="6" state="hidden" r:id="rId3"/>
    <sheet name="Step 20-50" sheetId="1" r:id="rId4"/>
    <sheet name="Step 60-61" sheetId="2" r:id="rId5"/>
    <sheet name="Step 62-66" sheetId="3" r:id="rId6"/>
    <sheet name="Step 281" sheetId="4" r:id="rId7"/>
    <sheet name="Step 300-310" sheetId="5" r:id="rId8"/>
    <sheet name="Step 320-360" sheetId="7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7" l="1"/>
  <c r="L52" i="7"/>
  <c r="K52" i="7"/>
  <c r="I52" i="7"/>
  <c r="D52" i="7"/>
  <c r="M51" i="7"/>
  <c r="L51" i="7"/>
  <c r="K51" i="7"/>
  <c r="I51" i="7"/>
  <c r="D51" i="7"/>
  <c r="M50" i="7"/>
  <c r="L50" i="7"/>
  <c r="K50" i="7"/>
  <c r="I50" i="7"/>
  <c r="D50" i="7"/>
  <c r="M49" i="7"/>
  <c r="L49" i="7"/>
  <c r="K49" i="7"/>
  <c r="I49" i="7"/>
  <c r="D49" i="7"/>
  <c r="M48" i="7"/>
  <c r="L48" i="7"/>
  <c r="K48" i="7"/>
  <c r="I48" i="7"/>
  <c r="D48" i="7"/>
  <c r="M47" i="7"/>
  <c r="L47" i="7"/>
  <c r="K47" i="7"/>
  <c r="I47" i="7"/>
  <c r="D47" i="7"/>
  <c r="M46" i="7"/>
  <c r="L46" i="7"/>
  <c r="K46" i="7"/>
  <c r="I46" i="7"/>
  <c r="D46" i="7"/>
  <c r="M45" i="7"/>
  <c r="L45" i="7"/>
  <c r="K45" i="7"/>
  <c r="I45" i="7"/>
  <c r="D45" i="7"/>
  <c r="M44" i="7"/>
  <c r="L44" i="7"/>
  <c r="K44" i="7"/>
  <c r="I44" i="7"/>
  <c r="D44" i="7"/>
  <c r="M43" i="7"/>
  <c r="L43" i="7"/>
  <c r="K43" i="7"/>
  <c r="I43" i="7"/>
  <c r="D43" i="7"/>
  <c r="M42" i="7"/>
  <c r="L42" i="7"/>
  <c r="K42" i="7"/>
  <c r="I42" i="7"/>
  <c r="D42" i="7"/>
  <c r="M41" i="7"/>
  <c r="L41" i="7"/>
  <c r="K41" i="7"/>
  <c r="I41" i="7"/>
  <c r="D41" i="7"/>
  <c r="M40" i="7"/>
  <c r="L40" i="7"/>
  <c r="K40" i="7"/>
  <c r="I40" i="7"/>
  <c r="D40" i="7"/>
  <c r="M39" i="7"/>
  <c r="L39" i="7"/>
  <c r="K39" i="7"/>
  <c r="I39" i="7"/>
  <c r="D39" i="7"/>
  <c r="M38" i="7"/>
  <c r="L38" i="7"/>
  <c r="K38" i="7"/>
  <c r="I38" i="7"/>
  <c r="D38" i="7"/>
  <c r="M37" i="7"/>
  <c r="L37" i="7"/>
  <c r="K37" i="7"/>
  <c r="I37" i="7"/>
  <c r="D37" i="7"/>
  <c r="M36" i="7"/>
  <c r="L36" i="7"/>
  <c r="K36" i="7"/>
  <c r="I36" i="7"/>
  <c r="D36" i="7"/>
  <c r="M35" i="7"/>
  <c r="L35" i="7"/>
  <c r="K35" i="7"/>
  <c r="I35" i="7"/>
  <c r="D35" i="7"/>
  <c r="M34" i="7"/>
  <c r="L34" i="7"/>
  <c r="K34" i="7"/>
  <c r="I34" i="7"/>
  <c r="D34" i="7"/>
  <c r="M33" i="7"/>
  <c r="L33" i="7"/>
  <c r="K33" i="7"/>
  <c r="I33" i="7"/>
  <c r="D33" i="7"/>
  <c r="M32" i="7"/>
  <c r="L32" i="7"/>
  <c r="K32" i="7"/>
  <c r="I32" i="7"/>
  <c r="D32" i="7"/>
  <c r="M31" i="7"/>
  <c r="L31" i="7"/>
  <c r="K31" i="7"/>
  <c r="I31" i="7"/>
  <c r="D31" i="7"/>
  <c r="M30" i="7"/>
  <c r="L30" i="7"/>
  <c r="K30" i="7"/>
  <c r="I30" i="7"/>
  <c r="D30" i="7"/>
  <c r="M29" i="7"/>
  <c r="L29" i="7"/>
  <c r="K29" i="7"/>
  <c r="I29" i="7"/>
  <c r="D29" i="7"/>
  <c r="M28" i="7"/>
  <c r="L28" i="7"/>
  <c r="K28" i="7"/>
  <c r="I28" i="7"/>
  <c r="D28" i="7"/>
  <c r="M27" i="7"/>
  <c r="L27" i="7"/>
  <c r="K27" i="7"/>
  <c r="I27" i="7"/>
  <c r="D27" i="7"/>
  <c r="M26" i="7"/>
  <c r="L26" i="7"/>
  <c r="K26" i="7"/>
  <c r="I26" i="7"/>
  <c r="D26" i="7"/>
  <c r="M25" i="7"/>
  <c r="L25" i="7"/>
  <c r="K25" i="7"/>
  <c r="I25" i="7"/>
  <c r="D25" i="7"/>
  <c r="M24" i="7"/>
  <c r="L24" i="7"/>
  <c r="K24" i="7"/>
  <c r="I24" i="7"/>
  <c r="D24" i="7"/>
  <c r="M23" i="7"/>
  <c r="L23" i="7"/>
  <c r="K23" i="7"/>
  <c r="I23" i="7"/>
  <c r="D23" i="7"/>
  <c r="M22" i="7"/>
  <c r="L22" i="7"/>
  <c r="K22" i="7"/>
  <c r="I22" i="7"/>
  <c r="D22" i="7"/>
  <c r="M21" i="7"/>
  <c r="L21" i="7"/>
  <c r="K21" i="7"/>
  <c r="I21" i="7"/>
  <c r="D21" i="7"/>
  <c r="M20" i="7"/>
  <c r="L20" i="7"/>
  <c r="K20" i="7"/>
  <c r="I20" i="7"/>
  <c r="D20" i="7"/>
  <c r="M19" i="7"/>
  <c r="L19" i="7"/>
  <c r="K19" i="7"/>
  <c r="I19" i="7"/>
  <c r="D19" i="7"/>
  <c r="M18" i="7"/>
  <c r="L18" i="7"/>
  <c r="K18" i="7"/>
  <c r="I18" i="7"/>
  <c r="D18" i="7"/>
  <c r="M17" i="7"/>
  <c r="L17" i="7"/>
  <c r="K17" i="7"/>
  <c r="I17" i="7"/>
  <c r="D17" i="7"/>
  <c r="M16" i="7"/>
  <c r="L16" i="7"/>
  <c r="K16" i="7"/>
  <c r="I16" i="7"/>
  <c r="D16" i="7"/>
  <c r="M15" i="7"/>
  <c r="L15" i="7"/>
  <c r="K15" i="7"/>
  <c r="I15" i="7"/>
  <c r="D15" i="7"/>
  <c r="M14" i="7"/>
  <c r="L14" i="7"/>
  <c r="K14" i="7"/>
  <c r="I14" i="7"/>
  <c r="D14" i="7"/>
  <c r="M13" i="7"/>
  <c r="L13" i="7"/>
  <c r="K13" i="7"/>
  <c r="I13" i="7"/>
  <c r="D13" i="7"/>
  <c r="M12" i="7"/>
  <c r="L12" i="7"/>
  <c r="K12" i="7"/>
  <c r="I12" i="7"/>
  <c r="D12" i="7"/>
  <c r="M11" i="7"/>
  <c r="L11" i="7"/>
  <c r="K11" i="7"/>
  <c r="I11" i="7"/>
  <c r="D11" i="7"/>
  <c r="M10" i="7"/>
  <c r="L10" i="7"/>
  <c r="K10" i="7"/>
  <c r="I10" i="7"/>
  <c r="D10" i="7"/>
  <c r="M9" i="7"/>
  <c r="L9" i="7"/>
  <c r="K9" i="7"/>
  <c r="I9" i="7"/>
  <c r="D9" i="7"/>
  <c r="M8" i="7"/>
  <c r="L8" i="7"/>
  <c r="K8" i="7"/>
  <c r="I8" i="7"/>
  <c r="D8" i="7"/>
  <c r="M7" i="7"/>
  <c r="L7" i="7"/>
  <c r="K7" i="7"/>
  <c r="I7" i="7"/>
  <c r="D7" i="7"/>
  <c r="M6" i="7"/>
  <c r="L6" i="7"/>
  <c r="K6" i="7"/>
  <c r="I6" i="7"/>
  <c r="D6" i="7"/>
  <c r="M5" i="7"/>
  <c r="L5" i="7"/>
  <c r="K5" i="7"/>
  <c r="I5" i="7"/>
  <c r="D5" i="7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" i="5"/>
  <c r="G5" i="6"/>
  <c r="G6" i="6"/>
  <c r="G4" i="6"/>
  <c r="F5" i="6"/>
  <c r="F6" i="6"/>
  <c r="F4" i="6"/>
  <c r="E5" i="6"/>
  <c r="E6" i="6"/>
  <c r="E4" i="6"/>
  <c r="C5" i="6"/>
  <c r="H5" i="6" s="1"/>
  <c r="C6" i="6"/>
  <c r="H6" i="6" s="1"/>
  <c r="C4" i="6"/>
  <c r="A2" i="2" a="1"/>
  <c r="A2" i="3" a="1"/>
  <c r="A2" i="7" a="1"/>
  <c r="B17" i="5" a="1"/>
  <c r="B49" i="5" a="1"/>
  <c r="C33" i="5" a="1"/>
  <c r="C18" i="5" a="1"/>
  <c r="B6" i="5" a="1"/>
  <c r="B42" i="5" a="1"/>
  <c r="C34" i="5" a="1"/>
  <c r="B7" i="5" a="1"/>
  <c r="B39" i="5" a="1"/>
  <c r="C27" i="5" a="1"/>
  <c r="B52" i="5" a="1"/>
  <c r="B36" i="5" a="1"/>
  <c r="C49" i="5" a="1"/>
  <c r="C32" i="5" a="1"/>
  <c r="C36" i="5" a="1"/>
  <c r="C12" i="5" a="1"/>
  <c r="B26" i="5" a="1"/>
  <c r="C11" i="5" a="1"/>
  <c r="B21" i="5" a="1"/>
  <c r="C5" i="5" a="1"/>
  <c r="C37" i="5" a="1"/>
  <c r="C30" i="5" a="1"/>
  <c r="B10" i="5" a="1"/>
  <c r="B46" i="5" a="1"/>
  <c r="C42" i="5" a="1"/>
  <c r="B11" i="5" a="1"/>
  <c r="B43" i="5" a="1"/>
  <c r="C31" i="5" a="1"/>
  <c r="C24" i="5" a="1"/>
  <c r="B40" i="5" a="1"/>
  <c r="B33" i="5" a="1"/>
  <c r="C10" i="5" a="1"/>
  <c r="C43" i="5" a="1"/>
  <c r="A2" i="5" a="1"/>
  <c r="C52" i="5" a="1"/>
  <c r="B25" i="5" a="1"/>
  <c r="C9" i="5" a="1"/>
  <c r="C41" i="5" a="1"/>
  <c r="C38" i="5" a="1"/>
  <c r="B14" i="5" a="1"/>
  <c r="B50" i="5" a="1"/>
  <c r="C50" i="5" a="1"/>
  <c r="B15" i="5" a="1"/>
  <c r="B47" i="5" a="1"/>
  <c r="C35" i="5" a="1"/>
  <c r="C40" i="5" a="1"/>
  <c r="B48" i="5" a="1"/>
  <c r="B5" i="5" a="1"/>
  <c r="B28" i="5" a="1"/>
  <c r="B23" i="5" a="1"/>
  <c r="B12" i="5" a="1"/>
  <c r="C21" i="5" a="1"/>
  <c r="C14" i="5" a="1"/>
  <c r="B16" i="5" a="1"/>
  <c r="B29" i="5" a="1"/>
  <c r="C13" i="5" a="1"/>
  <c r="C45" i="5" a="1"/>
  <c r="C46" i="5" a="1"/>
  <c r="B18" i="5" a="1"/>
  <c r="C6" i="5" a="1"/>
  <c r="B44" i="5" a="1"/>
  <c r="B19" i="5" a="1"/>
  <c r="B51" i="5" a="1"/>
  <c r="C39" i="5" a="1"/>
  <c r="B8" i="5" a="1"/>
  <c r="C16" i="5" a="1"/>
  <c r="C17" i="5" a="1"/>
  <c r="B22" i="5" a="1"/>
  <c r="C7" i="5" a="1"/>
  <c r="B37" i="5" a="1"/>
  <c r="C8" i="5" a="1"/>
  <c r="B27" i="5" a="1"/>
  <c r="B9" i="5" a="1"/>
  <c r="B41" i="5" a="1"/>
  <c r="C25" i="5" a="1"/>
  <c r="C48" i="5" a="1"/>
  <c r="C28" i="5" a="1"/>
  <c r="B30" i="5" a="1"/>
  <c r="C22" i="5" a="1"/>
  <c r="C15" i="5" a="1"/>
  <c r="B31" i="5" a="1"/>
  <c r="C19" i="5" a="1"/>
  <c r="C51" i="5" a="1"/>
  <c r="B20" i="5" a="1"/>
  <c r="B13" i="5" a="1"/>
  <c r="B45" i="5" a="1"/>
  <c r="C29" i="5" a="1"/>
  <c r="B38" i="5" a="1"/>
  <c r="C44" i="5" a="1"/>
  <c r="B34" i="5" a="1"/>
  <c r="C26" i="5" a="1"/>
  <c r="C20" i="5" a="1"/>
  <c r="B35" i="5" a="1"/>
  <c r="C23" i="5" a="1"/>
  <c r="B32" i="5" a="1"/>
  <c r="B24" i="5" a="1"/>
  <c r="C47" i="5" a="1"/>
  <c r="A2" i="2" l="1"/>
  <c r="A2" i="3"/>
  <c r="A2" i="7"/>
  <c r="C36" i="5"/>
  <c r="C16" i="5"/>
  <c r="B48" i="5"/>
  <c r="B40" i="5"/>
  <c r="B36" i="5"/>
  <c r="B24" i="5"/>
  <c r="B20" i="5"/>
  <c r="B16" i="5"/>
  <c r="B12" i="5"/>
  <c r="B8" i="5"/>
  <c r="C40" i="5"/>
  <c r="C24" i="5"/>
  <c r="B52" i="5"/>
  <c r="B32" i="5"/>
  <c r="C51" i="5"/>
  <c r="C47" i="5"/>
  <c r="C43" i="5"/>
  <c r="C39" i="5"/>
  <c r="C35" i="5"/>
  <c r="C31" i="5"/>
  <c r="C27" i="5"/>
  <c r="C23" i="5"/>
  <c r="C19" i="5"/>
  <c r="C11" i="5"/>
  <c r="C7" i="5"/>
  <c r="B51" i="5"/>
  <c r="B47" i="5"/>
  <c r="B43" i="5"/>
  <c r="B39" i="5"/>
  <c r="B35" i="5"/>
  <c r="B31" i="5"/>
  <c r="B27" i="5"/>
  <c r="B23" i="5"/>
  <c r="B19" i="5"/>
  <c r="B15" i="5"/>
  <c r="B11" i="5"/>
  <c r="B7" i="5"/>
  <c r="C20" i="5"/>
  <c r="C15" i="5"/>
  <c r="C52" i="5"/>
  <c r="C32" i="5"/>
  <c r="B44" i="5"/>
  <c r="C50" i="5"/>
  <c r="C42" i="5"/>
  <c r="C34" i="5"/>
  <c r="C26" i="5"/>
  <c r="C22" i="5"/>
  <c r="C14" i="5"/>
  <c r="C10" i="5"/>
  <c r="C6" i="5"/>
  <c r="B50" i="5"/>
  <c r="B46" i="5"/>
  <c r="B42" i="5"/>
  <c r="B34" i="5"/>
  <c r="B30" i="5"/>
  <c r="B26" i="5"/>
  <c r="B22" i="5"/>
  <c r="B18" i="5"/>
  <c r="B14" i="5"/>
  <c r="B10" i="5"/>
  <c r="B6" i="5"/>
  <c r="C44" i="5"/>
  <c r="C28" i="5"/>
  <c r="C8" i="5"/>
  <c r="B28" i="5"/>
  <c r="C46" i="5"/>
  <c r="C38" i="5"/>
  <c r="C30" i="5"/>
  <c r="C18" i="5"/>
  <c r="B38" i="5"/>
  <c r="C48" i="5"/>
  <c r="C12" i="5"/>
  <c r="C49" i="5"/>
  <c r="C45" i="5"/>
  <c r="C41" i="5"/>
  <c r="C37" i="5"/>
  <c r="C33" i="5"/>
  <c r="C29" i="5"/>
  <c r="C25" i="5"/>
  <c r="C21" i="5"/>
  <c r="C17" i="5"/>
  <c r="C13" i="5"/>
  <c r="C9" i="5"/>
  <c r="C5" i="5"/>
  <c r="B49" i="5"/>
  <c r="B45" i="5"/>
  <c r="B41" i="5"/>
  <c r="B37" i="5"/>
  <c r="B33" i="5"/>
  <c r="B29" i="5"/>
  <c r="B25" i="5"/>
  <c r="B21" i="5"/>
  <c r="B17" i="5"/>
  <c r="B13" i="5"/>
  <c r="B9" i="5"/>
  <c r="A2" i="5"/>
  <c r="B5" i="5"/>
  <c r="H4" i="6"/>
  <c r="M52" i="5"/>
  <c r="L52" i="5"/>
  <c r="K52" i="5"/>
  <c r="I52" i="5"/>
  <c r="M51" i="5"/>
  <c r="L51" i="5"/>
  <c r="K51" i="5"/>
  <c r="I51" i="5"/>
  <c r="M50" i="5"/>
  <c r="L50" i="5"/>
  <c r="K50" i="5"/>
  <c r="I50" i="5"/>
  <c r="M49" i="5"/>
  <c r="L49" i="5"/>
  <c r="K49" i="5"/>
  <c r="I49" i="5"/>
  <c r="M48" i="5"/>
  <c r="L48" i="5"/>
  <c r="K48" i="5"/>
  <c r="I48" i="5"/>
  <c r="M47" i="5"/>
  <c r="L47" i="5"/>
  <c r="K47" i="5"/>
  <c r="I47" i="5"/>
  <c r="M46" i="5"/>
  <c r="L46" i="5"/>
  <c r="K46" i="5"/>
  <c r="I46" i="5"/>
  <c r="M45" i="5"/>
  <c r="L45" i="5"/>
  <c r="K45" i="5"/>
  <c r="I45" i="5"/>
  <c r="M44" i="5"/>
  <c r="L44" i="5"/>
  <c r="K44" i="5"/>
  <c r="I44" i="5"/>
  <c r="M43" i="5"/>
  <c r="L43" i="5"/>
  <c r="K43" i="5"/>
  <c r="I43" i="5"/>
  <c r="M42" i="5"/>
  <c r="L42" i="5"/>
  <c r="K42" i="5"/>
  <c r="I42" i="5"/>
  <c r="M41" i="5"/>
  <c r="L41" i="5"/>
  <c r="K41" i="5"/>
  <c r="I41" i="5"/>
  <c r="M40" i="5"/>
  <c r="L40" i="5"/>
  <c r="K40" i="5"/>
  <c r="I40" i="5"/>
  <c r="M39" i="5"/>
  <c r="L39" i="5"/>
  <c r="K39" i="5"/>
  <c r="I39" i="5"/>
  <c r="M38" i="5"/>
  <c r="L38" i="5"/>
  <c r="K38" i="5"/>
  <c r="I38" i="5"/>
  <c r="M37" i="5"/>
  <c r="L37" i="5"/>
  <c r="K37" i="5"/>
  <c r="I37" i="5"/>
  <c r="M36" i="5"/>
  <c r="L36" i="5"/>
  <c r="K36" i="5"/>
  <c r="I36" i="5"/>
  <c r="M35" i="5"/>
  <c r="L35" i="5"/>
  <c r="K35" i="5"/>
  <c r="I35" i="5"/>
  <c r="M34" i="5"/>
  <c r="L34" i="5"/>
  <c r="K34" i="5"/>
  <c r="I34" i="5"/>
  <c r="M33" i="5"/>
  <c r="L33" i="5"/>
  <c r="K33" i="5"/>
  <c r="I33" i="5"/>
  <c r="M32" i="5"/>
  <c r="L32" i="5"/>
  <c r="K32" i="5"/>
  <c r="I32" i="5"/>
  <c r="M31" i="5"/>
  <c r="L31" i="5"/>
  <c r="K31" i="5"/>
  <c r="I31" i="5"/>
  <c r="M30" i="5"/>
  <c r="L30" i="5"/>
  <c r="K30" i="5"/>
  <c r="I30" i="5"/>
  <c r="M29" i="5"/>
  <c r="L29" i="5"/>
  <c r="K29" i="5"/>
  <c r="I29" i="5"/>
  <c r="M28" i="5"/>
  <c r="L28" i="5"/>
  <c r="K28" i="5"/>
  <c r="I28" i="5"/>
  <c r="M27" i="5"/>
  <c r="L27" i="5"/>
  <c r="K27" i="5"/>
  <c r="I27" i="5"/>
  <c r="M26" i="5"/>
  <c r="L26" i="5"/>
  <c r="K26" i="5"/>
  <c r="I26" i="5"/>
  <c r="M25" i="5"/>
  <c r="L25" i="5"/>
  <c r="K25" i="5"/>
  <c r="I25" i="5"/>
  <c r="M24" i="5"/>
  <c r="L24" i="5"/>
  <c r="K24" i="5"/>
  <c r="I24" i="5"/>
  <c r="M23" i="5"/>
  <c r="L23" i="5"/>
  <c r="K23" i="5"/>
  <c r="I23" i="5"/>
  <c r="M22" i="5"/>
  <c r="L22" i="5"/>
  <c r="K22" i="5"/>
  <c r="I22" i="5"/>
  <c r="M21" i="5"/>
  <c r="L21" i="5"/>
  <c r="K21" i="5"/>
  <c r="I21" i="5"/>
  <c r="M20" i="5"/>
  <c r="L20" i="5"/>
  <c r="K20" i="5"/>
  <c r="I20" i="5"/>
  <c r="M19" i="5"/>
  <c r="L19" i="5"/>
  <c r="K19" i="5"/>
  <c r="I19" i="5"/>
  <c r="M18" i="5"/>
  <c r="L18" i="5"/>
  <c r="K18" i="5"/>
  <c r="I18" i="5"/>
  <c r="M17" i="5"/>
  <c r="L17" i="5"/>
  <c r="K17" i="5"/>
  <c r="I17" i="5"/>
  <c r="M16" i="5"/>
  <c r="L16" i="5"/>
  <c r="K16" i="5"/>
  <c r="I16" i="5"/>
  <c r="M15" i="5"/>
  <c r="L15" i="5"/>
  <c r="K15" i="5"/>
  <c r="I15" i="5"/>
  <c r="M14" i="5"/>
  <c r="L14" i="5"/>
  <c r="K14" i="5"/>
  <c r="I14" i="5"/>
  <c r="M13" i="5"/>
  <c r="L13" i="5"/>
  <c r="K13" i="5"/>
  <c r="I13" i="5"/>
  <c r="M12" i="5"/>
  <c r="L12" i="5"/>
  <c r="K12" i="5"/>
  <c r="I12" i="5"/>
  <c r="M11" i="5"/>
  <c r="L11" i="5"/>
  <c r="K11" i="5"/>
  <c r="I11" i="5"/>
  <c r="M10" i="5"/>
  <c r="L10" i="5"/>
  <c r="K10" i="5"/>
  <c r="I10" i="5"/>
  <c r="M9" i="5"/>
  <c r="L9" i="5"/>
  <c r="K9" i="5"/>
  <c r="I9" i="5"/>
  <c r="M8" i="5"/>
  <c r="L8" i="5"/>
  <c r="K8" i="5"/>
  <c r="I8" i="5"/>
  <c r="M7" i="5"/>
  <c r="L7" i="5"/>
  <c r="K7" i="5"/>
  <c r="I7" i="5"/>
  <c r="M6" i="5"/>
  <c r="L6" i="5"/>
  <c r="K6" i="5"/>
  <c r="I6" i="5"/>
  <c r="M5" i="5"/>
  <c r="L5" i="5"/>
  <c r="K5" i="5"/>
  <c r="I5" i="5"/>
  <c r="G4" i="1" l="1"/>
  <c r="B22" i="7" a="1"/>
  <c r="B41" i="7" a="1"/>
  <c r="C49" i="7" a="1"/>
  <c r="C21" i="7" a="1"/>
  <c r="B35" i="7" a="1"/>
  <c r="C51" i="7" a="1"/>
  <c r="B7" i="7" a="1"/>
  <c r="C18" i="7" a="1"/>
  <c r="B38" i="7" a="1"/>
  <c r="B39" i="7" a="1"/>
  <c r="C11" i="7" a="1"/>
  <c r="C40" i="7" a="1"/>
  <c r="C9" i="7" a="1"/>
  <c r="C22" i="7" a="1"/>
  <c r="B37" i="7" a="1"/>
  <c r="C43" i="7" a="1"/>
  <c r="C8" i="7" a="1"/>
  <c r="C15" i="7" a="1"/>
  <c r="B36" i="7" a="1"/>
  <c r="C31" i="7" a="1"/>
  <c r="B28" i="7" a="1"/>
  <c r="B10" i="7" a="1"/>
  <c r="B52" i="7" a="1"/>
  <c r="C26" i="7" a="1"/>
  <c r="C19" i="7" a="1"/>
  <c r="C17" i="7" a="1"/>
  <c r="B29" i="7" a="1"/>
  <c r="C37" i="7" a="1"/>
  <c r="B8" i="7" a="1"/>
  <c r="B19" i="7" a="1"/>
  <c r="B16" i="7" a="1"/>
  <c r="C44" i="7" a="1"/>
  <c r="C39" i="7" a="1"/>
  <c r="B9" i="7" a="1"/>
  <c r="C32" i="7" a="1"/>
  <c r="B44" i="7" a="1"/>
  <c r="C47" i="7" a="1"/>
  <c r="B26" i="7" a="1"/>
  <c r="B13" i="7" a="1"/>
  <c r="C29" i="7" a="1"/>
  <c r="C28" i="7" a="1"/>
  <c r="C7" i="7" a="1"/>
  <c r="B33" i="7" a="1"/>
  <c r="B46" i="7" a="1"/>
  <c r="C41" i="7" a="1"/>
  <c r="B12" i="7" a="1"/>
  <c r="C50" i="7" a="1"/>
  <c r="C35" i="7" a="1"/>
  <c r="C10" i="7" a="1"/>
  <c r="B34" i="7" a="1"/>
  <c r="B21" i="7" a="1"/>
  <c r="B20" i="7" a="1"/>
  <c r="C25" i="7" a="1"/>
  <c r="C16" i="7" a="1"/>
  <c r="B25" i="7" a="1"/>
  <c r="B42" i="7" a="1"/>
  <c r="C33" i="7" a="1"/>
  <c r="B43" i="7" a="1"/>
  <c r="B14" i="7" a="1"/>
  <c r="B45" i="7" a="1"/>
  <c r="C20" i="7" a="1"/>
  <c r="C23" i="7" a="1"/>
  <c r="C5" i="7" a="1"/>
  <c r="C38" i="7" a="1"/>
  <c r="B27" i="7" a="1"/>
  <c r="B23" i="7" a="1"/>
  <c r="B51" i="7" a="1"/>
  <c r="C30" i="7" a="1"/>
  <c r="C13" i="7" a="1"/>
  <c r="B31" i="7" a="1"/>
  <c r="C27" i="7" a="1"/>
  <c r="B47" i="7" a="1"/>
  <c r="C14" i="7" a="1"/>
  <c r="C12" i="7" a="1"/>
  <c r="B15" i="7" a="1"/>
  <c r="B5" i="7" a="1"/>
  <c r="C48" i="7" a="1"/>
  <c r="C24" i="7" a="1"/>
  <c r="B49" i="7" a="1"/>
  <c r="C42" i="7" a="1"/>
  <c r="C45" i="7" a="1"/>
  <c r="B6" i="7" a="1"/>
  <c r="B48" i="7" a="1"/>
  <c r="B50" i="7" a="1"/>
  <c r="C6" i="7" a="1"/>
  <c r="C36" i="7" a="1"/>
  <c r="C34" i="7" a="1"/>
  <c r="B30" i="7" a="1"/>
  <c r="B24" i="7" a="1"/>
  <c r="C46" i="7" a="1"/>
  <c r="B18" i="7" a="1"/>
  <c r="B32" i="7" a="1"/>
  <c r="B17" i="7" a="1"/>
  <c r="C52" i="7" a="1"/>
  <c r="B40" i="7" a="1"/>
  <c r="B11" i="7" a="1"/>
  <c r="C29" i="7" l="1"/>
  <c r="C12" i="7"/>
  <c r="B31" i="7"/>
  <c r="B6" i="7"/>
  <c r="C42" i="7"/>
  <c r="B36" i="7"/>
  <c r="C22" i="7"/>
  <c r="B34" i="7"/>
  <c r="C21" i="7"/>
  <c r="C20" i="7"/>
  <c r="B43" i="7"/>
  <c r="B16" i="7"/>
  <c r="B50" i="7"/>
  <c r="C13" i="7"/>
  <c r="B42" i="7"/>
  <c r="B35" i="7"/>
  <c r="C28" i="7"/>
  <c r="B14" i="7"/>
  <c r="B24" i="7"/>
  <c r="B29" i="7"/>
  <c r="C26" i="7"/>
  <c r="C16" i="7"/>
  <c r="C33" i="7"/>
  <c r="C49" i="7"/>
  <c r="B33" i="7"/>
  <c r="B12" i="7"/>
  <c r="B8" i="7"/>
  <c r="B41" i="7"/>
  <c r="C46" i="7"/>
  <c r="C34" i="7"/>
  <c r="B20" i="7"/>
  <c r="C40" i="7"/>
  <c r="B26" i="7"/>
  <c r="B25" i="7"/>
  <c r="B22" i="7"/>
  <c r="C39" i="7"/>
  <c r="B13" i="7"/>
  <c r="B44" i="7"/>
  <c r="E47" i="5"/>
  <c r="J47" i="5" s="1"/>
  <c r="N47" i="5" s="1"/>
  <c r="B19" i="7"/>
  <c r="C50" i="7"/>
  <c r="C48" i="7"/>
  <c r="C7" i="7"/>
  <c r="C6" i="7"/>
  <c r="B21" i="7"/>
  <c r="B5" i="7"/>
  <c r="B15" i="7"/>
  <c r="C36" i="7"/>
  <c r="B9" i="7"/>
  <c r="C38" i="7"/>
  <c r="C14" i="7"/>
  <c r="B27" i="7"/>
  <c r="C35" i="7"/>
  <c r="C8" i="7"/>
  <c r="C11" i="7"/>
  <c r="C5" i="7"/>
  <c r="B10" i="7"/>
  <c r="C41" i="7"/>
  <c r="B32" i="7"/>
  <c r="B37" i="7"/>
  <c r="C44" i="7"/>
  <c r="C23" i="7"/>
  <c r="C9" i="7"/>
  <c r="B48" i="7"/>
  <c r="C30" i="7"/>
  <c r="C47" i="7"/>
  <c r="B46" i="7"/>
  <c r="B51" i="7"/>
  <c r="E29" i="5"/>
  <c r="J29" i="5" s="1"/>
  <c r="N29" i="5" s="1"/>
  <c r="E20" i="5"/>
  <c r="J20" i="5" s="1"/>
  <c r="N20" i="5" s="1"/>
  <c r="B39" i="7"/>
  <c r="B52" i="7"/>
  <c r="B38" i="7"/>
  <c r="B11" i="7"/>
  <c r="C32" i="7"/>
  <c r="C18" i="7"/>
  <c r="B45" i="7"/>
  <c r="B47" i="7"/>
  <c r="B18" i="7"/>
  <c r="E22" i="5"/>
  <c r="J22" i="5" s="1"/>
  <c r="N22" i="5" s="1"/>
  <c r="B40" i="7"/>
  <c r="C51" i="7"/>
  <c r="E21" i="5"/>
  <c r="J21" i="5" s="1"/>
  <c r="N21" i="5" s="1"/>
  <c r="C45" i="7"/>
  <c r="B7" i="7"/>
  <c r="C37" i="7"/>
  <c r="B30" i="7"/>
  <c r="C24" i="7"/>
  <c r="C15" i="7"/>
  <c r="B49" i="7"/>
  <c r="B28" i="7"/>
  <c r="C10" i="7"/>
  <c r="C31" i="7"/>
  <c r="B17" i="7"/>
  <c r="C19" i="7"/>
  <c r="C52" i="7"/>
  <c r="C43" i="7"/>
  <c r="B23" i="7"/>
  <c r="C25" i="7"/>
  <c r="C17" i="7"/>
  <c r="C27" i="7"/>
  <c r="E43" i="5"/>
  <c r="J43" i="5" s="1"/>
  <c r="N43" i="5" s="1"/>
  <c r="J52" i="3"/>
  <c r="I52" i="3"/>
  <c r="H52" i="3"/>
  <c r="F52" i="3"/>
  <c r="B52" i="3"/>
  <c r="G52" i="3" s="1"/>
  <c r="J51" i="3"/>
  <c r="I51" i="3"/>
  <c r="H51" i="3"/>
  <c r="F51" i="3"/>
  <c r="B51" i="3"/>
  <c r="G51" i="3" s="1"/>
  <c r="J50" i="3"/>
  <c r="I50" i="3"/>
  <c r="H50" i="3"/>
  <c r="F50" i="3"/>
  <c r="B50" i="3"/>
  <c r="G50" i="3" s="1"/>
  <c r="J49" i="3"/>
  <c r="I49" i="3"/>
  <c r="H49" i="3"/>
  <c r="F49" i="3"/>
  <c r="B49" i="3"/>
  <c r="G49" i="3" s="1"/>
  <c r="J48" i="3"/>
  <c r="I48" i="3"/>
  <c r="H48" i="3"/>
  <c r="F48" i="3"/>
  <c r="B48" i="3"/>
  <c r="G48" i="3" s="1"/>
  <c r="J47" i="3"/>
  <c r="I47" i="3"/>
  <c r="H47" i="3"/>
  <c r="F47" i="3"/>
  <c r="B47" i="3"/>
  <c r="G47" i="3" s="1"/>
  <c r="J46" i="3"/>
  <c r="I46" i="3"/>
  <c r="H46" i="3"/>
  <c r="F46" i="3"/>
  <c r="B46" i="3"/>
  <c r="G46" i="3" s="1"/>
  <c r="J45" i="3"/>
  <c r="I45" i="3"/>
  <c r="H45" i="3"/>
  <c r="F45" i="3"/>
  <c r="B45" i="3"/>
  <c r="G45" i="3" s="1"/>
  <c r="J44" i="3"/>
  <c r="I44" i="3"/>
  <c r="H44" i="3"/>
  <c r="F44" i="3"/>
  <c r="B44" i="3"/>
  <c r="G44" i="3" s="1"/>
  <c r="J43" i="3"/>
  <c r="I43" i="3"/>
  <c r="H43" i="3"/>
  <c r="F43" i="3"/>
  <c r="B43" i="3"/>
  <c r="G43" i="3" s="1"/>
  <c r="J42" i="3"/>
  <c r="I42" i="3"/>
  <c r="H42" i="3"/>
  <c r="F42" i="3"/>
  <c r="B42" i="3"/>
  <c r="G42" i="3" s="1"/>
  <c r="J41" i="3"/>
  <c r="I41" i="3"/>
  <c r="H41" i="3"/>
  <c r="F41" i="3"/>
  <c r="B41" i="3"/>
  <c r="G41" i="3" s="1"/>
  <c r="J40" i="3"/>
  <c r="I40" i="3"/>
  <c r="H40" i="3"/>
  <c r="F40" i="3"/>
  <c r="B40" i="3"/>
  <c r="G40" i="3" s="1"/>
  <c r="J39" i="3"/>
  <c r="I39" i="3"/>
  <c r="H39" i="3"/>
  <c r="F39" i="3"/>
  <c r="B39" i="3"/>
  <c r="G39" i="3" s="1"/>
  <c r="J38" i="3"/>
  <c r="I38" i="3"/>
  <c r="H38" i="3"/>
  <c r="F38" i="3"/>
  <c r="B38" i="3"/>
  <c r="G38" i="3" s="1"/>
  <c r="J37" i="3"/>
  <c r="I37" i="3"/>
  <c r="H37" i="3"/>
  <c r="F37" i="3"/>
  <c r="B37" i="3"/>
  <c r="G37" i="3" s="1"/>
  <c r="J36" i="3"/>
  <c r="I36" i="3"/>
  <c r="H36" i="3"/>
  <c r="F36" i="3"/>
  <c r="B36" i="3"/>
  <c r="G36" i="3" s="1"/>
  <c r="J35" i="3"/>
  <c r="I35" i="3"/>
  <c r="H35" i="3"/>
  <c r="F35" i="3"/>
  <c r="B35" i="3"/>
  <c r="G35" i="3" s="1"/>
  <c r="J34" i="3"/>
  <c r="I34" i="3"/>
  <c r="H34" i="3"/>
  <c r="F34" i="3"/>
  <c r="B34" i="3"/>
  <c r="G34" i="3" s="1"/>
  <c r="J33" i="3"/>
  <c r="I33" i="3"/>
  <c r="H33" i="3"/>
  <c r="F33" i="3"/>
  <c r="B33" i="3"/>
  <c r="G33" i="3" s="1"/>
  <c r="J32" i="3"/>
  <c r="I32" i="3"/>
  <c r="H32" i="3"/>
  <c r="F32" i="3"/>
  <c r="B32" i="3"/>
  <c r="G32" i="3" s="1"/>
  <c r="J31" i="3"/>
  <c r="I31" i="3"/>
  <c r="H31" i="3"/>
  <c r="F31" i="3"/>
  <c r="B31" i="3"/>
  <c r="G31" i="3" s="1"/>
  <c r="J30" i="3"/>
  <c r="I30" i="3"/>
  <c r="H30" i="3"/>
  <c r="F30" i="3"/>
  <c r="B30" i="3"/>
  <c r="G30" i="3" s="1"/>
  <c r="J29" i="3"/>
  <c r="I29" i="3"/>
  <c r="H29" i="3"/>
  <c r="F29" i="3"/>
  <c r="B29" i="3"/>
  <c r="G29" i="3" s="1"/>
  <c r="J28" i="3"/>
  <c r="I28" i="3"/>
  <c r="H28" i="3"/>
  <c r="F28" i="3"/>
  <c r="B28" i="3"/>
  <c r="G28" i="3" s="1"/>
  <c r="J27" i="3"/>
  <c r="I27" i="3"/>
  <c r="H27" i="3"/>
  <c r="F27" i="3"/>
  <c r="B27" i="3"/>
  <c r="G27" i="3" s="1"/>
  <c r="J26" i="3"/>
  <c r="I26" i="3"/>
  <c r="H26" i="3"/>
  <c r="F26" i="3"/>
  <c r="B26" i="3"/>
  <c r="G26" i="3" s="1"/>
  <c r="J25" i="3"/>
  <c r="I25" i="3"/>
  <c r="H25" i="3"/>
  <c r="F25" i="3"/>
  <c r="B25" i="3"/>
  <c r="G25" i="3" s="1"/>
  <c r="J24" i="3"/>
  <c r="I24" i="3"/>
  <c r="H24" i="3"/>
  <c r="F24" i="3"/>
  <c r="B24" i="3"/>
  <c r="G24" i="3" s="1"/>
  <c r="J23" i="3"/>
  <c r="I23" i="3"/>
  <c r="H23" i="3"/>
  <c r="F23" i="3"/>
  <c r="B23" i="3"/>
  <c r="G23" i="3" s="1"/>
  <c r="J22" i="3"/>
  <c r="I22" i="3"/>
  <c r="H22" i="3"/>
  <c r="F22" i="3"/>
  <c r="B22" i="3"/>
  <c r="G22" i="3" s="1"/>
  <c r="J21" i="3"/>
  <c r="I21" i="3"/>
  <c r="H21" i="3"/>
  <c r="F21" i="3"/>
  <c r="B21" i="3"/>
  <c r="G21" i="3" s="1"/>
  <c r="J20" i="3"/>
  <c r="I20" i="3"/>
  <c r="H20" i="3"/>
  <c r="F20" i="3"/>
  <c r="B20" i="3"/>
  <c r="G20" i="3" s="1"/>
  <c r="J19" i="3"/>
  <c r="I19" i="3"/>
  <c r="H19" i="3"/>
  <c r="F19" i="3"/>
  <c r="B19" i="3"/>
  <c r="G19" i="3" s="1"/>
  <c r="J18" i="3"/>
  <c r="I18" i="3"/>
  <c r="H18" i="3"/>
  <c r="F18" i="3"/>
  <c r="B18" i="3"/>
  <c r="G18" i="3" s="1"/>
  <c r="J17" i="3"/>
  <c r="I17" i="3"/>
  <c r="H17" i="3"/>
  <c r="F17" i="3"/>
  <c r="B17" i="3"/>
  <c r="G17" i="3" s="1"/>
  <c r="J16" i="3"/>
  <c r="I16" i="3"/>
  <c r="H16" i="3"/>
  <c r="F16" i="3"/>
  <c r="B16" i="3"/>
  <c r="G16" i="3" s="1"/>
  <c r="J15" i="3"/>
  <c r="I15" i="3"/>
  <c r="H15" i="3"/>
  <c r="F15" i="3"/>
  <c r="B15" i="3"/>
  <c r="G15" i="3" s="1"/>
  <c r="J14" i="3"/>
  <c r="I14" i="3"/>
  <c r="H14" i="3"/>
  <c r="F14" i="3"/>
  <c r="B14" i="3"/>
  <c r="G14" i="3" s="1"/>
  <c r="J13" i="3"/>
  <c r="I13" i="3"/>
  <c r="H13" i="3"/>
  <c r="F13" i="3"/>
  <c r="B13" i="3"/>
  <c r="G13" i="3" s="1"/>
  <c r="J12" i="3"/>
  <c r="I12" i="3"/>
  <c r="H12" i="3"/>
  <c r="F12" i="3"/>
  <c r="B12" i="3"/>
  <c r="G12" i="3" s="1"/>
  <c r="J11" i="3"/>
  <c r="I11" i="3"/>
  <c r="H11" i="3"/>
  <c r="F11" i="3"/>
  <c r="B11" i="3"/>
  <c r="G11" i="3" s="1"/>
  <c r="J10" i="3"/>
  <c r="I10" i="3"/>
  <c r="H10" i="3"/>
  <c r="F10" i="3"/>
  <c r="B10" i="3"/>
  <c r="G10" i="3" s="1"/>
  <c r="J9" i="3"/>
  <c r="I9" i="3"/>
  <c r="H9" i="3"/>
  <c r="F9" i="3"/>
  <c r="B9" i="3"/>
  <c r="G9" i="3" s="1"/>
  <c r="J8" i="3"/>
  <c r="I8" i="3"/>
  <c r="H8" i="3"/>
  <c r="F8" i="3"/>
  <c r="B8" i="3"/>
  <c r="G8" i="3" s="1"/>
  <c r="J7" i="3"/>
  <c r="I7" i="3"/>
  <c r="H7" i="3"/>
  <c r="F7" i="3"/>
  <c r="B7" i="3"/>
  <c r="G7" i="3" s="1"/>
  <c r="J6" i="3"/>
  <c r="I6" i="3"/>
  <c r="H6" i="3"/>
  <c r="F6" i="3"/>
  <c r="B6" i="3"/>
  <c r="G6" i="3" s="1"/>
  <c r="J5" i="3"/>
  <c r="I5" i="3"/>
  <c r="H5" i="3"/>
  <c r="F5" i="3"/>
  <c r="B5" i="3"/>
  <c r="G5" i="3" s="1"/>
  <c r="F6" i="2"/>
  <c r="H6" i="2"/>
  <c r="I6" i="2"/>
  <c r="J6" i="2"/>
  <c r="F7" i="2"/>
  <c r="H7" i="2"/>
  <c r="I7" i="2"/>
  <c r="J7" i="2"/>
  <c r="F8" i="2"/>
  <c r="H8" i="2"/>
  <c r="I8" i="2"/>
  <c r="J8" i="2"/>
  <c r="F9" i="2"/>
  <c r="H9" i="2"/>
  <c r="I9" i="2"/>
  <c r="J9" i="2"/>
  <c r="F10" i="2"/>
  <c r="H10" i="2"/>
  <c r="I10" i="2"/>
  <c r="J10" i="2"/>
  <c r="F11" i="2"/>
  <c r="H11" i="2"/>
  <c r="I11" i="2"/>
  <c r="J11" i="2"/>
  <c r="F12" i="2"/>
  <c r="H12" i="2"/>
  <c r="I12" i="2"/>
  <c r="J12" i="2"/>
  <c r="F13" i="2"/>
  <c r="H13" i="2"/>
  <c r="I13" i="2"/>
  <c r="J13" i="2"/>
  <c r="F14" i="2"/>
  <c r="H14" i="2"/>
  <c r="I14" i="2"/>
  <c r="J14" i="2"/>
  <c r="F15" i="2"/>
  <c r="H15" i="2"/>
  <c r="I15" i="2"/>
  <c r="J15" i="2"/>
  <c r="F16" i="2"/>
  <c r="H16" i="2"/>
  <c r="I16" i="2"/>
  <c r="J16" i="2"/>
  <c r="F17" i="2"/>
  <c r="H17" i="2"/>
  <c r="I17" i="2"/>
  <c r="J17" i="2"/>
  <c r="F18" i="2"/>
  <c r="H18" i="2"/>
  <c r="I18" i="2"/>
  <c r="J18" i="2"/>
  <c r="F19" i="2"/>
  <c r="H19" i="2"/>
  <c r="I19" i="2"/>
  <c r="J19" i="2"/>
  <c r="F20" i="2"/>
  <c r="H20" i="2"/>
  <c r="I20" i="2"/>
  <c r="J20" i="2"/>
  <c r="F21" i="2"/>
  <c r="H21" i="2"/>
  <c r="I21" i="2"/>
  <c r="J21" i="2"/>
  <c r="F22" i="2"/>
  <c r="H22" i="2"/>
  <c r="I22" i="2"/>
  <c r="J22" i="2"/>
  <c r="F23" i="2"/>
  <c r="H23" i="2"/>
  <c r="I23" i="2"/>
  <c r="J23" i="2"/>
  <c r="F24" i="2"/>
  <c r="H24" i="2"/>
  <c r="I24" i="2"/>
  <c r="J24" i="2"/>
  <c r="F25" i="2"/>
  <c r="H25" i="2"/>
  <c r="I25" i="2"/>
  <c r="J25" i="2"/>
  <c r="F26" i="2"/>
  <c r="H26" i="2"/>
  <c r="I26" i="2"/>
  <c r="J26" i="2"/>
  <c r="F27" i="2"/>
  <c r="H27" i="2"/>
  <c r="I27" i="2"/>
  <c r="J27" i="2"/>
  <c r="F28" i="2"/>
  <c r="H28" i="2"/>
  <c r="I28" i="2"/>
  <c r="J28" i="2"/>
  <c r="F29" i="2"/>
  <c r="H29" i="2"/>
  <c r="I29" i="2"/>
  <c r="J29" i="2"/>
  <c r="F30" i="2"/>
  <c r="H30" i="2"/>
  <c r="I30" i="2"/>
  <c r="J30" i="2"/>
  <c r="F31" i="2"/>
  <c r="H31" i="2"/>
  <c r="I31" i="2"/>
  <c r="J31" i="2"/>
  <c r="F32" i="2"/>
  <c r="H32" i="2"/>
  <c r="I32" i="2"/>
  <c r="J32" i="2"/>
  <c r="F33" i="2"/>
  <c r="H33" i="2"/>
  <c r="I33" i="2"/>
  <c r="J33" i="2"/>
  <c r="F34" i="2"/>
  <c r="H34" i="2"/>
  <c r="I34" i="2"/>
  <c r="J34" i="2"/>
  <c r="F35" i="2"/>
  <c r="H35" i="2"/>
  <c r="I35" i="2"/>
  <c r="J35" i="2"/>
  <c r="F36" i="2"/>
  <c r="H36" i="2"/>
  <c r="I36" i="2"/>
  <c r="J36" i="2"/>
  <c r="F37" i="2"/>
  <c r="H37" i="2"/>
  <c r="I37" i="2"/>
  <c r="J37" i="2"/>
  <c r="F38" i="2"/>
  <c r="H38" i="2"/>
  <c r="I38" i="2"/>
  <c r="J38" i="2"/>
  <c r="F39" i="2"/>
  <c r="H39" i="2"/>
  <c r="I39" i="2"/>
  <c r="J39" i="2"/>
  <c r="F40" i="2"/>
  <c r="H40" i="2"/>
  <c r="I40" i="2"/>
  <c r="J40" i="2"/>
  <c r="F41" i="2"/>
  <c r="H41" i="2"/>
  <c r="I41" i="2"/>
  <c r="J41" i="2"/>
  <c r="F42" i="2"/>
  <c r="H42" i="2"/>
  <c r="I42" i="2"/>
  <c r="J42" i="2"/>
  <c r="F43" i="2"/>
  <c r="H43" i="2"/>
  <c r="I43" i="2"/>
  <c r="J43" i="2"/>
  <c r="F44" i="2"/>
  <c r="H44" i="2"/>
  <c r="I44" i="2"/>
  <c r="J44" i="2"/>
  <c r="F45" i="2"/>
  <c r="H45" i="2"/>
  <c r="I45" i="2"/>
  <c r="J45" i="2"/>
  <c r="F46" i="2"/>
  <c r="H46" i="2"/>
  <c r="I46" i="2"/>
  <c r="J46" i="2"/>
  <c r="F47" i="2"/>
  <c r="H47" i="2"/>
  <c r="I47" i="2"/>
  <c r="J47" i="2"/>
  <c r="F48" i="2"/>
  <c r="H48" i="2"/>
  <c r="I48" i="2"/>
  <c r="J48" i="2"/>
  <c r="F49" i="2"/>
  <c r="H49" i="2"/>
  <c r="I49" i="2"/>
  <c r="J49" i="2"/>
  <c r="F50" i="2"/>
  <c r="H50" i="2"/>
  <c r="I50" i="2"/>
  <c r="J50" i="2"/>
  <c r="F51" i="2"/>
  <c r="H51" i="2"/>
  <c r="I51" i="2"/>
  <c r="J51" i="2"/>
  <c r="F52" i="2"/>
  <c r="H52" i="2"/>
  <c r="I52" i="2"/>
  <c r="J52" i="2"/>
  <c r="J5" i="2"/>
  <c r="I5" i="2"/>
  <c r="H5" i="2"/>
  <c r="F5" i="2"/>
  <c r="B6" i="2"/>
  <c r="G6" i="2" s="1"/>
  <c r="B7" i="2"/>
  <c r="G7" i="2" s="1"/>
  <c r="B8" i="2"/>
  <c r="G8" i="2" s="1"/>
  <c r="B9" i="2"/>
  <c r="G9" i="2" s="1"/>
  <c r="B10" i="2"/>
  <c r="G10" i="2" s="1"/>
  <c r="B11" i="2"/>
  <c r="G11" i="2" s="1"/>
  <c r="B12" i="2"/>
  <c r="G12" i="2" s="1"/>
  <c r="B13" i="2"/>
  <c r="G13" i="2" s="1"/>
  <c r="B14" i="2"/>
  <c r="G14" i="2" s="1"/>
  <c r="B15" i="2"/>
  <c r="G15" i="2" s="1"/>
  <c r="B16" i="2"/>
  <c r="G16" i="2" s="1"/>
  <c r="B17" i="2"/>
  <c r="B18" i="2"/>
  <c r="G18" i="2" s="1"/>
  <c r="B19" i="2"/>
  <c r="G19" i="2" s="1"/>
  <c r="B20" i="2"/>
  <c r="G20" i="2" s="1"/>
  <c r="B21" i="2"/>
  <c r="G21" i="2" s="1"/>
  <c r="B22" i="2"/>
  <c r="B23" i="2"/>
  <c r="G23" i="2" s="1"/>
  <c r="B24" i="2"/>
  <c r="G24" i="2" s="1"/>
  <c r="B25" i="2"/>
  <c r="B26" i="2"/>
  <c r="G26" i="2" s="1"/>
  <c r="B27" i="2"/>
  <c r="G27" i="2" s="1"/>
  <c r="B28" i="2"/>
  <c r="G28" i="2" s="1"/>
  <c r="B29" i="2"/>
  <c r="G29" i="2" s="1"/>
  <c r="B30" i="2"/>
  <c r="G30" i="2" s="1"/>
  <c r="B31" i="2"/>
  <c r="G31" i="2" s="1"/>
  <c r="B32" i="2"/>
  <c r="B33" i="2"/>
  <c r="G33" i="2" s="1"/>
  <c r="B34" i="2"/>
  <c r="G34" i="2" s="1"/>
  <c r="B35" i="2"/>
  <c r="G35" i="2" s="1"/>
  <c r="B36" i="2"/>
  <c r="G36" i="2" s="1"/>
  <c r="B37" i="2"/>
  <c r="G37" i="2" s="1"/>
  <c r="B38" i="2"/>
  <c r="G38" i="2" s="1"/>
  <c r="B39" i="2"/>
  <c r="G39" i="2" s="1"/>
  <c r="B40" i="2"/>
  <c r="B41" i="2"/>
  <c r="G41" i="2" s="1"/>
  <c r="B42" i="2"/>
  <c r="G42" i="2" s="1"/>
  <c r="B43" i="2"/>
  <c r="G43" i="2" s="1"/>
  <c r="B44" i="2"/>
  <c r="G44" i="2" s="1"/>
  <c r="B45" i="2"/>
  <c r="G45" i="2" s="1"/>
  <c r="B46" i="2"/>
  <c r="G46" i="2" s="1"/>
  <c r="B47" i="2"/>
  <c r="G47" i="2" s="1"/>
  <c r="B48" i="2"/>
  <c r="B49" i="2"/>
  <c r="G49" i="2" s="1"/>
  <c r="B50" i="2"/>
  <c r="G50" i="2" s="1"/>
  <c r="B51" i="2"/>
  <c r="G51" i="2" s="1"/>
  <c r="B52" i="2"/>
  <c r="G52" i="2" s="1"/>
  <c r="B5" i="2"/>
  <c r="G5" i="2" s="1"/>
  <c r="E51" i="7" l="1"/>
  <c r="J51" i="7" s="1"/>
  <c r="N51" i="7" s="1"/>
  <c r="E42" i="7"/>
  <c r="J42" i="7" s="1"/>
  <c r="N42" i="7" s="1"/>
  <c r="E23" i="7"/>
  <c r="J23" i="7" s="1"/>
  <c r="N23" i="7" s="1"/>
  <c r="E11" i="7"/>
  <c r="J11" i="7" s="1"/>
  <c r="N11" i="7" s="1"/>
  <c r="E21" i="7"/>
  <c r="J21" i="7" s="1"/>
  <c r="N21" i="7" s="1"/>
  <c r="E28" i="7"/>
  <c r="J28" i="7" s="1"/>
  <c r="N28" i="7" s="1"/>
  <c r="E30" i="7"/>
  <c r="J30" i="7" s="1"/>
  <c r="N30" i="7" s="1"/>
  <c r="E47" i="7"/>
  <c r="J47" i="7" s="1"/>
  <c r="N47" i="7" s="1"/>
  <c r="E39" i="7"/>
  <c r="J39" i="7" s="1"/>
  <c r="N39" i="7" s="1"/>
  <c r="E29" i="7"/>
  <c r="J29" i="7" s="1"/>
  <c r="N29" i="7" s="1"/>
  <c r="E50" i="5"/>
  <c r="J50" i="5" s="1"/>
  <c r="N50" i="5" s="1"/>
  <c r="E37" i="7"/>
  <c r="J37" i="7" s="1"/>
  <c r="N37" i="7" s="1"/>
  <c r="E49" i="7"/>
  <c r="J49" i="7" s="1"/>
  <c r="N49" i="7" s="1"/>
  <c r="E26" i="7"/>
  <c r="J26" i="7" s="1"/>
  <c r="N26" i="7" s="1"/>
  <c r="E8" i="5"/>
  <c r="J8" i="5" s="1"/>
  <c r="N8" i="5" s="1"/>
  <c r="E45" i="5"/>
  <c r="J45" i="5" s="1"/>
  <c r="N45" i="5" s="1"/>
  <c r="E9" i="5"/>
  <c r="J9" i="5" s="1"/>
  <c r="N9" i="5" s="1"/>
  <c r="E27" i="5"/>
  <c r="J27" i="5" s="1"/>
  <c r="N27" i="5" s="1"/>
  <c r="E17" i="5"/>
  <c r="J17" i="5" s="1"/>
  <c r="N17" i="5" s="1"/>
  <c r="E6" i="7"/>
  <c r="J6" i="7" s="1"/>
  <c r="N6" i="7" s="1"/>
  <c r="E41" i="7"/>
  <c r="J41" i="7" s="1"/>
  <c r="N41" i="7" s="1"/>
  <c r="E32" i="5"/>
  <c r="J32" i="5" s="1"/>
  <c r="N32" i="5" s="1"/>
  <c r="E50" i="7"/>
  <c r="J50" i="7" s="1"/>
  <c r="N50" i="7" s="1"/>
  <c r="E49" i="5"/>
  <c r="J49" i="5" s="1"/>
  <c r="N49" i="5" s="1"/>
  <c r="E19" i="5"/>
  <c r="J19" i="5" s="1"/>
  <c r="N19" i="5" s="1"/>
  <c r="E46" i="5"/>
  <c r="J46" i="5" s="1"/>
  <c r="N46" i="5" s="1"/>
  <c r="E16" i="5"/>
  <c r="J16" i="5" s="1"/>
  <c r="N16" i="5" s="1"/>
  <c r="E13" i="5"/>
  <c r="J13" i="5" s="1"/>
  <c r="N13" i="5" s="1"/>
  <c r="E37" i="5"/>
  <c r="J37" i="5" s="1"/>
  <c r="N37" i="5" s="1"/>
  <c r="E18" i="7"/>
  <c r="J18" i="7" s="1"/>
  <c r="N18" i="7" s="1"/>
  <c r="E35" i="5"/>
  <c r="J35" i="5" s="1"/>
  <c r="N35" i="5" s="1"/>
  <c r="E24" i="5"/>
  <c r="J24" i="5" s="1"/>
  <c r="N24" i="5" s="1"/>
  <c r="E36" i="5"/>
  <c r="J36" i="5" s="1"/>
  <c r="N36" i="5" s="1"/>
  <c r="E20" i="7"/>
  <c r="J20" i="7" s="1"/>
  <c r="N20" i="7" s="1"/>
  <c r="E23" i="5"/>
  <c r="J23" i="5" s="1"/>
  <c r="N23" i="5" s="1"/>
  <c r="E40" i="7"/>
  <c r="J40" i="7" s="1"/>
  <c r="N40" i="7" s="1"/>
  <c r="E45" i="7"/>
  <c r="J45" i="7" s="1"/>
  <c r="N45" i="7" s="1"/>
  <c r="E7" i="5"/>
  <c r="J7" i="5" s="1"/>
  <c r="N7" i="5" s="1"/>
  <c r="E33" i="7"/>
  <c r="J33" i="7" s="1"/>
  <c r="N33" i="7" s="1"/>
  <c r="E7" i="7"/>
  <c r="J7" i="7" s="1"/>
  <c r="N7" i="7" s="1"/>
  <c r="E38" i="5"/>
  <c r="J38" i="5" s="1"/>
  <c r="N38" i="5" s="1"/>
  <c r="E38" i="7"/>
  <c r="J38" i="7" s="1"/>
  <c r="N38" i="7" s="1"/>
  <c r="E52" i="7"/>
  <c r="J52" i="7" s="1"/>
  <c r="N52" i="7" s="1"/>
  <c r="E9" i="7"/>
  <c r="J9" i="7" s="1"/>
  <c r="N9" i="7" s="1"/>
  <c r="E25" i="5"/>
  <c r="J25" i="5" s="1"/>
  <c r="N25" i="5" s="1"/>
  <c r="E44" i="7"/>
  <c r="J44" i="7" s="1"/>
  <c r="N44" i="7" s="1"/>
  <c r="E25" i="7"/>
  <c r="J25" i="7" s="1"/>
  <c r="N25" i="7" s="1"/>
  <c r="E18" i="5"/>
  <c r="J18" i="5" s="1"/>
  <c r="N18" i="5" s="1"/>
  <c r="E48" i="5"/>
  <c r="J48" i="5" s="1"/>
  <c r="N48" i="5" s="1"/>
  <c r="E31" i="7"/>
  <c r="J31" i="7" s="1"/>
  <c r="N31" i="7" s="1"/>
  <c r="E17" i="7"/>
  <c r="J17" i="7" s="1"/>
  <c r="N17" i="7" s="1"/>
  <c r="E40" i="5"/>
  <c r="J40" i="5" s="1"/>
  <c r="N40" i="5" s="1"/>
  <c r="E6" i="5"/>
  <c r="J6" i="5" s="1"/>
  <c r="N6" i="5" s="1"/>
  <c r="E26" i="5"/>
  <c r="J26" i="5" s="1"/>
  <c r="N26" i="5" s="1"/>
  <c r="E5" i="5"/>
  <c r="J5" i="5" s="1"/>
  <c r="N5" i="5" s="1"/>
  <c r="E33" i="5"/>
  <c r="J33" i="5" s="1"/>
  <c r="N33" i="5" s="1"/>
  <c r="E30" i="5"/>
  <c r="J30" i="5" s="1"/>
  <c r="N30" i="5" s="1"/>
  <c r="E28" i="5"/>
  <c r="J28" i="5" s="1"/>
  <c r="N28" i="5" s="1"/>
  <c r="E41" i="5"/>
  <c r="J41" i="5" s="1"/>
  <c r="N41" i="5" s="1"/>
  <c r="E8" i="7"/>
  <c r="J8" i="7" s="1"/>
  <c r="N8" i="7" s="1"/>
  <c r="E24" i="7"/>
  <c r="J24" i="7" s="1"/>
  <c r="N24" i="7" s="1"/>
  <c r="E16" i="7"/>
  <c r="J16" i="7" s="1"/>
  <c r="N16" i="7" s="1"/>
  <c r="E11" i="5"/>
  <c r="J11" i="5" s="1"/>
  <c r="N11" i="5" s="1"/>
  <c r="E46" i="7"/>
  <c r="J46" i="7" s="1"/>
  <c r="N46" i="7" s="1"/>
  <c r="E39" i="5"/>
  <c r="J39" i="5" s="1"/>
  <c r="N39" i="5" s="1"/>
  <c r="E31" i="5"/>
  <c r="J31" i="5" s="1"/>
  <c r="N31" i="5" s="1"/>
  <c r="E12" i="5"/>
  <c r="J12" i="5" s="1"/>
  <c r="N12" i="5" s="1"/>
  <c r="E32" i="7"/>
  <c r="J32" i="7" s="1"/>
  <c r="N32" i="7" s="1"/>
  <c r="E27" i="7"/>
  <c r="J27" i="7" s="1"/>
  <c r="N27" i="7" s="1"/>
  <c r="E15" i="7"/>
  <c r="J15" i="7" s="1"/>
  <c r="N15" i="7" s="1"/>
  <c r="E13" i="7"/>
  <c r="J13" i="7" s="1"/>
  <c r="N13" i="7" s="1"/>
  <c r="E51" i="5"/>
  <c r="J51" i="5" s="1"/>
  <c r="N51" i="5" s="1"/>
  <c r="E15" i="5"/>
  <c r="J15" i="5" s="1"/>
  <c r="N15" i="5" s="1"/>
  <c r="E10" i="7"/>
  <c r="J10" i="7" s="1"/>
  <c r="N10" i="7" s="1"/>
  <c r="E10" i="5"/>
  <c r="J10" i="5" s="1"/>
  <c r="N10" i="5" s="1"/>
  <c r="E5" i="7"/>
  <c r="J5" i="7" s="1"/>
  <c r="N5" i="7" s="1"/>
  <c r="E19" i="7"/>
  <c r="J19" i="7" s="1"/>
  <c r="N19" i="7" s="1"/>
  <c r="E44" i="5"/>
  <c r="J44" i="5" s="1"/>
  <c r="N44" i="5" s="1"/>
  <c r="E12" i="7"/>
  <c r="J12" i="7" s="1"/>
  <c r="N12" i="7" s="1"/>
  <c r="E14" i="7"/>
  <c r="J14" i="7" s="1"/>
  <c r="N14" i="7" s="1"/>
  <c r="E42" i="5"/>
  <c r="J42" i="5" s="1"/>
  <c r="N42" i="5" s="1"/>
  <c r="E34" i="7"/>
  <c r="J34" i="7" s="1"/>
  <c r="N34" i="7" s="1"/>
  <c r="E43" i="7"/>
  <c r="J43" i="7" s="1"/>
  <c r="N43" i="7" s="1"/>
  <c r="E48" i="7"/>
  <c r="J48" i="7" s="1"/>
  <c r="N48" i="7" s="1"/>
  <c r="E22" i="7"/>
  <c r="J22" i="7" s="1"/>
  <c r="N22" i="7" s="1"/>
  <c r="E52" i="5"/>
  <c r="J52" i="5" s="1"/>
  <c r="N52" i="5" s="1"/>
  <c r="E35" i="7"/>
  <c r="J35" i="7" s="1"/>
  <c r="N35" i="7" s="1"/>
  <c r="E34" i="5"/>
  <c r="J34" i="5" s="1"/>
  <c r="N34" i="5" s="1"/>
  <c r="E36" i="7"/>
  <c r="J36" i="7" s="1"/>
  <c r="N36" i="7" s="1"/>
  <c r="E14" i="5"/>
  <c r="J14" i="5" s="1"/>
  <c r="N14" i="5" s="1"/>
  <c r="K13" i="2"/>
  <c r="K49" i="2"/>
  <c r="K45" i="2"/>
  <c r="K26" i="2"/>
  <c r="K41" i="2"/>
  <c r="K9" i="2"/>
  <c r="G48" i="2"/>
  <c r="K48" i="2" s="1"/>
  <c r="G40" i="2"/>
  <c r="K40" i="2" s="1"/>
  <c r="G32" i="2"/>
  <c r="K32" i="2" s="1"/>
  <c r="G25" i="2"/>
  <c r="K25" i="2" s="1"/>
  <c r="G22" i="2"/>
  <c r="K22" i="2" s="1"/>
  <c r="G17" i="2"/>
  <c r="K17" i="2" s="1"/>
  <c r="K50" i="3"/>
  <c r="K18" i="3"/>
  <c r="K14" i="2"/>
  <c r="K34" i="3"/>
  <c r="K5" i="2"/>
  <c r="K37" i="2"/>
  <c r="K29" i="2"/>
  <c r="K21" i="2"/>
  <c r="K7" i="2"/>
  <c r="K52" i="2"/>
  <c r="K44" i="2"/>
  <c r="K36" i="2"/>
  <c r="K8" i="2"/>
  <c r="K11" i="3"/>
  <c r="K19" i="3"/>
  <c r="K27" i="3"/>
  <c r="K35" i="3"/>
  <c r="K43" i="3"/>
  <c r="K51" i="3"/>
  <c r="K18" i="2"/>
  <c r="K10" i="2"/>
  <c r="K34" i="2"/>
  <c r="K33" i="2"/>
  <c r="K28" i="2"/>
  <c r="K5" i="3"/>
  <c r="K13" i="3"/>
  <c r="K21" i="3"/>
  <c r="K29" i="3"/>
  <c r="K37" i="3"/>
  <c r="K45" i="3"/>
  <c r="K9" i="3"/>
  <c r="K46" i="2"/>
  <c r="K19" i="2"/>
  <c r="K41" i="3"/>
  <c r="K7" i="3"/>
  <c r="K11" i="2"/>
  <c r="K10" i="3"/>
  <c r="K23" i="3"/>
  <c r="K36" i="3"/>
  <c r="K35" i="2"/>
  <c r="K30" i="2"/>
  <c r="K24" i="2"/>
  <c r="K16" i="3"/>
  <c r="K17" i="3"/>
  <c r="K32" i="3"/>
  <c r="K33" i="3"/>
  <c r="K48" i="3"/>
  <c r="K49" i="3"/>
  <c r="K39" i="2"/>
  <c r="K14" i="3"/>
  <c r="K31" i="2"/>
  <c r="K20" i="2"/>
  <c r="K6" i="2"/>
  <c r="K43" i="2"/>
  <c r="K38" i="2"/>
  <c r="K20" i="3"/>
  <c r="K50" i="2"/>
  <c r="K23" i="2"/>
  <c r="K12" i="2"/>
  <c r="K6" i="3"/>
  <c r="K26" i="3"/>
  <c r="K42" i="3"/>
  <c r="K47" i="2"/>
  <c r="K42" i="2"/>
  <c r="K15" i="2"/>
  <c r="K12" i="3"/>
  <c r="K51" i="2"/>
  <c r="K25" i="3"/>
  <c r="K39" i="3"/>
  <c r="K27" i="2"/>
  <c r="K16" i="2"/>
  <c r="K15" i="3"/>
  <c r="K28" i="3"/>
  <c r="K31" i="3"/>
  <c r="K44" i="3"/>
  <c r="K47" i="3"/>
  <c r="K24" i="3"/>
  <c r="K40" i="3"/>
  <c r="K30" i="3"/>
  <c r="K46" i="3"/>
  <c r="K52" i="3"/>
  <c r="K8" i="3"/>
  <c r="K22" i="3"/>
  <c r="K3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<sst xmlns="http://schemas.openxmlformats.org/spreadsheetml/2006/main" count="557" uniqueCount="150">
  <si>
    <t>Effective Date</t>
  </si>
  <si>
    <t>Settlement Period</t>
  </si>
  <si>
    <t>Consumption Value</t>
  </si>
  <si>
    <t>sp</t>
  </si>
  <si>
    <t>v</t>
  </si>
  <si>
    <t>q</t>
  </si>
  <si>
    <t>e</t>
  </si>
  <si>
    <t>arc</t>
  </si>
  <si>
    <t>consumptionPeriods</t>
  </si>
  <si>
    <t>Formula</t>
  </si>
  <si>
    <t>Hardcoded</t>
  </si>
  <si>
    <t>SRV4.8.1</t>
  </si>
  <si>
    <t>SRV4.6.1</t>
  </si>
  <si>
    <t>Daily Read</t>
  </si>
  <si>
    <t>A</t>
  </si>
  <si>
    <t>IF-041</t>
  </si>
  <si>
    <t>E2</t>
  </si>
  <si>
    <t>SSixx2xHxTxxxxxCxxx</t>
  </si>
  <si>
    <t>MPAN 1 Template</t>
  </si>
  <si>
    <t>MPAN 2 Template</t>
  </si>
  <si>
    <t>MPAN 3 Template</t>
  </si>
  <si>
    <t>MPAN Template</t>
  </si>
  <si>
    <t>Market Segment Indicator</t>
  </si>
  <si>
    <t>GSP Group ID</t>
  </si>
  <si>
    <t>_P</t>
  </si>
  <si>
    <t>Domestic Premise indicator</t>
  </si>
  <si>
    <t>Measurement Quantity</t>
  </si>
  <si>
    <t>Connection Type Indicator</t>
  </si>
  <si>
    <t>Load Shape Code</t>
  </si>
  <si>
    <t>Formula Method 2</t>
  </si>
  <si>
    <t>LSPVDj</t>
  </si>
  <si>
    <t>LS_TOTD</t>
  </si>
  <si>
    <t>DAD</t>
  </si>
  <si>
    <t>Lookup</t>
  </si>
  <si>
    <t>MDR sends Read and Consumption DSP Schedule Service Requests to DCC for UTC Settlement Day [D1]</t>
  </si>
  <si>
    <t>IF-021 DataUsing Active processing defined in the Method Statement, the Data Service will use the Reading(s) / Consumption to prepare UTC Settlement Period Consumption Data. Note: A Complete Set of UTC Settlement Period Consumption Data is expected for UTC Settlement Day [D1] with no gaps in data where Settlement Period Quality Indicator = "A".</t>
  </si>
  <si>
    <t>DIP sends PUB-021</t>
  </si>
  <si>
    <t>SUPC sends IF-041 to DIP</t>
  </si>
  <si>
    <t>IF-021 DataUsing Active processing defined in the Method Statement, the Data Service will use the Reading(s) to prepare UTC Settlement Period Consumption Data. Note: A Complete Set of UTC Settlement Period Consumption Data is expected for UTC Settlement Day [D2] with no gaps in data where Settlement Period Quality Indicator indicates the IF-021 Data is Estimated.</t>
  </si>
  <si>
    <t>DIP sends PUB-021 to SUPC, LDSO, MDS, LSS</t>
  </si>
  <si>
    <t>&lt;onboarding_effective_date +1cd YYYY-MM-DDT00:00:00+00:00&gt;</t>
  </si>
  <si>
    <t>&lt;onboarding_effective_date +1cd YYYY-MM-DDT00:30:00+00:00&gt;</t>
  </si>
  <si>
    <t>&lt;onboarding_effective_date +1cd YYYY-MM-DDT01:00:00+00:00&gt;</t>
  </si>
  <si>
    <t>&lt;onboarding_effective_date +1cd YYYY-MM-DDT01:30:00+00:00&gt;</t>
  </si>
  <si>
    <t>&lt;onboarding_effective_date +1cd YYYY-MM-DDT02:00:00+00:00&gt;</t>
  </si>
  <si>
    <t>&lt;onboarding_effective_date +1cd YYYY-MM-DDT02:30:00+00:00&gt;</t>
  </si>
  <si>
    <t>&lt;onboarding_effective_date +1cd YYYY-MM-DDT03:00:00+00:00&gt;</t>
  </si>
  <si>
    <t>&lt;onboarding_effective_date +1cd YYYY-MM-DDT03:30:00+00:00&gt;</t>
  </si>
  <si>
    <t>&lt;onboarding_effective_date +1cd YYYY-MM-DDT04:00:00+00:00&gt;</t>
  </si>
  <si>
    <t>&lt;onboarding_effective_date +1cd YYYY-MM-DDT04:30:00+00:00&gt;</t>
  </si>
  <si>
    <t>&lt;onboarding_effective_date +1cd YYYY-MM-DDT05:00:00+00:00&gt;</t>
  </si>
  <si>
    <t>&lt;onboarding_effective_date +1cd YYYY-MM-DDT05:30:00+00:00&gt;</t>
  </si>
  <si>
    <t>&lt;onboarding_effective_date +1cd YYYY-MM-DDT06:00:00+00:00&gt;</t>
  </si>
  <si>
    <t>&lt;onboarding_effective_date +1cd YYYY-MM-DDT06:30:00+00:00&gt;</t>
  </si>
  <si>
    <t>&lt;onboarding_effective_date +1cd YYYY-MM-DDT07:00:00+00:00&gt;</t>
  </si>
  <si>
    <t>&lt;onboarding_effective_date +1cd YYYY-MM-DDT07:30:00+00:00&gt;</t>
  </si>
  <si>
    <t>&lt;onboarding_effective_date +1cd YYYY-MM-DDT08:00:00+00:00&gt;</t>
  </si>
  <si>
    <t>&lt;onboarding_effective_date +1cd YYYY-MM-DDT08:30:00+00:00&gt;</t>
  </si>
  <si>
    <t>&lt;onboarding_effective_date +1cd YYYY-MM-DDT09:00:00+00:00&gt;</t>
  </si>
  <si>
    <t>&lt;onboarding_effective_date +1cd YYYY-MM-DDT09:30:00+00:00&gt;</t>
  </si>
  <si>
    <t>&lt;onboarding_effective_date +1cd YYYY-MM-DDT10:00:00+00:00&gt;</t>
  </si>
  <si>
    <t>&lt;onboarding_effective_date +1cd YYYY-MM-DDT10:30:00+00:00&gt;</t>
  </si>
  <si>
    <t>&lt;onboarding_effective_date +1cd YYYY-MM-DDT11:00:00+00:00&gt;</t>
  </si>
  <si>
    <t>&lt;onboarding_effective_date +1cd YYYY-MM-DDT11:30:00+00:00&gt;</t>
  </si>
  <si>
    <t>&lt;onboarding_effective_date +1cd YYYY-MM-DDT12:00:00+00:00&gt;</t>
  </si>
  <si>
    <t>&lt;onboarding_effective_date +1cd YYYY-MM-DDT12:30:00+00:00&gt;</t>
  </si>
  <si>
    <t>&lt;onboarding_effective_date +1cd YYYY-MM-DDT13:00:00+00:00&gt;</t>
  </si>
  <si>
    <t>&lt;onboarding_effective_date +1cd YYYY-MM-DDT13:30:00+00:00&gt;</t>
  </si>
  <si>
    <t>&lt;onboarding_effective_date +1cd YYYY-MM-DDT14:00:00+00:00&gt;</t>
  </si>
  <si>
    <t>&lt;onboarding_effective_date +1cd YYYY-MM-DDT14:30:00+00:00&gt;</t>
  </si>
  <si>
    <t>&lt;onboarding_effective_date +1cd YYYY-MM-DDT15:00:00+00:00&gt;</t>
  </si>
  <si>
    <t>&lt;onboarding_effective_date +1cd YYYY-MM-DDT15:30:00+00:00&gt;</t>
  </si>
  <si>
    <t>&lt;onboarding_effective_date +1cd YYYY-MM-DDT16:00:00+00:00&gt;</t>
  </si>
  <si>
    <t>&lt;onboarding_effective_date +1cd YYYY-MM-DDT16:30:00+00:00&gt;</t>
  </si>
  <si>
    <t>&lt;onboarding_effective_date +1cd YYYY-MM-DDT17:00:00+00:00&gt;</t>
  </si>
  <si>
    <t>&lt;onboarding_effective_date +1cd YYYY-MM-DDT17:30:00+00:00&gt;</t>
  </si>
  <si>
    <t>&lt;onboarding_effective_date +1cd YYYY-MM-DDT18:00:00+00:00&gt;</t>
  </si>
  <si>
    <t>&lt;onboarding_effective_date +1cd YYYY-MM-DDT18:30:00+00:00&gt;</t>
  </si>
  <si>
    <t>&lt;onboarding_effective_date +1cd YYYY-MM-DDT19:00:00+00:00&gt;</t>
  </si>
  <si>
    <t>&lt;onboarding_effective_date +1cd YYYY-MM-DDT19:30:00+00:00&gt;</t>
  </si>
  <si>
    <t>&lt;onboarding_effective_date +1cd YYYY-MM-DDT20:00:00+00:00&gt;</t>
  </si>
  <si>
    <t>&lt;onboarding_effective_date +1cd YYYY-MM-DDT20:30:00+00:00&gt;</t>
  </si>
  <si>
    <t>&lt;onboarding_effective_date +1cd YYYY-MM-DDT21:00:00+00:00&gt;</t>
  </si>
  <si>
    <t>&lt;onboarding_effective_date +1cd YYYY-MM-DDT21:30:00+00:00&gt;</t>
  </si>
  <si>
    <t>&lt;onboarding_effective_date +1cd YYYY-MM-DDT22:00:00+00:00&gt;</t>
  </si>
  <si>
    <t>&lt;onboarding_effective_date +1cd YYYY-MM-DDT22:30:00+00:00&gt;</t>
  </si>
  <si>
    <t>&lt;onboarding_effective_date +1cd YYYY-MM-DDT23:00:00+00:00&gt;</t>
  </si>
  <si>
    <t>&lt;onboarding_effective_date +1cd YYYY-MM-DDT23:30:00+00:00&gt;</t>
  </si>
  <si>
    <t>&lt;onboarding_effective_date YYYY-MM-DDT00:00:00+00:00&gt;</t>
  </si>
  <si>
    <t>&lt;onboarding_effective_date YYYY-MM-DDT00:30:00+00:00&gt;</t>
  </si>
  <si>
    <t>&lt;onboarding_effective_date YYYY-MM-DDT01:00:00+00:00&gt;</t>
  </si>
  <si>
    <t>&lt;onboarding_effective_date YYYY-MM-DDT01:30:00+00:00&gt;</t>
  </si>
  <si>
    <t>&lt;onboarding_effective_date YYYY-MM-DDT02:00:00+00:00&gt;</t>
  </si>
  <si>
    <t>&lt;onboarding_effective_date YYYY-MM-DDT02:30:00+00:00&gt;</t>
  </si>
  <si>
    <t>&lt;onboarding_effective_date YYYY-MM-DDT03:00:00+00:00&gt;</t>
  </si>
  <si>
    <t>&lt;onboarding_effective_date YYYY-MM-DDT03:30:00+00:00&gt;</t>
  </si>
  <si>
    <t>&lt;onboarding_effective_date YYYY-MM-DDT04:00:00+00:00&gt;</t>
  </si>
  <si>
    <t>&lt;onboarding_effective_date YYYY-MM-DDT04:30:00+00:00&gt;</t>
  </si>
  <si>
    <t>&lt;onboarding_effective_date YYYY-MM-DDT05:00:00+00:00&gt;</t>
  </si>
  <si>
    <t>&lt;onboarding_effective_date YYYY-MM-DDT05:30:00+00:00&gt;</t>
  </si>
  <si>
    <t>&lt;onboarding_effective_date YYYY-MM-DDT06:00:00+00:00&gt;</t>
  </si>
  <si>
    <t>&lt;onboarding_effective_date YYYY-MM-DDT06:30:00+00:00&gt;</t>
  </si>
  <si>
    <t>&lt;onboarding_effective_date YYYY-MM-DDT07:00:00+00:00&gt;</t>
  </si>
  <si>
    <t>&lt;onboarding_effective_date YYYY-MM-DDT07:30:00+00:00&gt;</t>
  </si>
  <si>
    <t>&lt;onboarding_effective_date YYYY-MM-DDT08:00:00+00:00&gt;</t>
  </si>
  <si>
    <t>&lt;onboarding_effective_date YYYY-MM-DDT08:30:00+00:00&gt;</t>
  </si>
  <si>
    <t>&lt;onboarding_effective_date YYYY-MM-DDT09:00:00+00:00&gt;</t>
  </si>
  <si>
    <t>&lt;onboarding_effective_date YYYY-MM-DDT09:30:00+00:00&gt;</t>
  </si>
  <si>
    <t>&lt;onboarding_effective_date YYYY-MM-DDT10:00:00+00:00&gt;</t>
  </si>
  <si>
    <t>&lt;onboarding_effective_date YYYY-MM-DDT10:30:00+00:00&gt;</t>
  </si>
  <si>
    <t>&lt;onboarding_effective_date YYYY-MM-DDT11:00:00+00:00&gt;</t>
  </si>
  <si>
    <t>&lt;onboarding_effective_date YYYY-MM-DDT11:30:00+00:00&gt;</t>
  </si>
  <si>
    <t>&lt;onboarding_effective_date YYYY-MM-DDT12:00:00+00:00&gt;</t>
  </si>
  <si>
    <t>&lt;onboarding_effective_date YYYY-MM-DDT12:30:00+00:00&gt;</t>
  </si>
  <si>
    <t>&lt;onboarding_effective_date YYYY-MM-DDT13:00:00+00:00&gt;</t>
  </si>
  <si>
    <t>&lt;onboarding_effective_date YYYY-MM-DDT13:30:00+00:00&gt;</t>
  </si>
  <si>
    <t>&lt;onboarding_effective_date YYYY-MM-DDT14:00:00+00:00&gt;</t>
  </si>
  <si>
    <t>&lt;onboarding_effective_date YYYY-MM-DDT14:30:00+00:00&gt;</t>
  </si>
  <si>
    <t>&lt;onboarding_effective_date YYYY-MM-DDT15:00:00+00:00&gt;</t>
  </si>
  <si>
    <t>&lt;onboarding_effective_date YYYY-MM-DDT15:30:00+00:00&gt;</t>
  </si>
  <si>
    <t>&lt;onboarding_effective_date YYYY-MM-DDT16:00:00+00:00&gt;</t>
  </si>
  <si>
    <t>&lt;onboarding_effective_date YYYY-MM-DDT16:30:00+00:00&gt;</t>
  </si>
  <si>
    <t>&lt;onboarding_effective_date YYYY-MM-DDT17:00:00+00:00&gt;</t>
  </si>
  <si>
    <t>&lt;onboarding_effective_date YYYY-MM-DDT17:30:00+00:00&gt;</t>
  </si>
  <si>
    <t>&lt;onboarding_effective_date YYYY-MM-DDT18:00:00+00:00&gt;</t>
  </si>
  <si>
    <t>&lt;onboarding_effective_date YYYY-MM-DDT18:30:00+00:00&gt;</t>
  </si>
  <si>
    <t>&lt;onboarding_effective_date YYYY-MM-DDT19:00:00+00:00&gt;</t>
  </si>
  <si>
    <t>&lt;onboarding_effective_date YYYY-MM-DDT19:30:00+00:00&gt;</t>
  </si>
  <si>
    <t>&lt;onboarding_effective_date YYYY-MM-DDT20:00:00+00:00&gt;</t>
  </si>
  <si>
    <t>&lt;onboarding_effective_date YYYY-MM-DDT20:30:00+00:00&gt;</t>
  </si>
  <si>
    <t>&lt;onboarding_effective_date YYYY-MM-DDT21:00:00+00:00&gt;</t>
  </si>
  <si>
    <t>&lt;onboarding_effective_date YYYY-MM-DDT21:30:00+00:00&gt;</t>
  </si>
  <si>
    <t>&lt;onboarding_effective_date YYYY-MM-DDT22:00:00+00:00&gt;</t>
  </si>
  <si>
    <t>&lt;onboarding_effective_date YYYY-MM-DDT22:30:00+00:00&gt;</t>
  </si>
  <si>
    <t>&lt;onboarding_effective_date YYYY-MM-DDT23:00:00+00:00&gt;</t>
  </si>
  <si>
    <t>&lt;onboarding_effective_date YYYY-MM-DDT23:30:00+00:00&gt;</t>
  </si>
  <si>
    <t>effective from MHHS date</t>
  </si>
  <si>
    <t>midnight on effective from MHHS date +1cd</t>
  </si>
  <si>
    <t>midnight on effective from MHHS date +2cd</t>
  </si>
  <si>
    <t>Pre-requisites</t>
  </si>
  <si>
    <t>The following pre-requisites are required to ensure that the values calculated by QP systems align to those calculated manually within this xls.</t>
  </si>
  <si>
    <t>To ensure the formulae within this xls are calculated without error, ensure that the file LoadShape.xlsx is open.</t>
  </si>
  <si>
    <t>Non-SIT Supplier and Agent QTC Consumption Data</t>
  </si>
  <si>
    <t xml:space="preserve">As described in ​DEL-2746 Non-SIT Supplier and Agent Qualification Test Data Approach and Plan, the QT team will provide a library of Consumption Data: for each QTC as appropriate, a spreadsheet of consumption and/or meter readings to be submitted during settlement or consumption-related QTCs to enable the QTF to verify the expected results (e.g. the contents of IF-021s submitted by the Data Service). </t>
  </si>
  <si>
    <t>Pre-requisites - a list of pre-requsities to enable the reading/consumption values produced during the QTC to match this calculator</t>
  </si>
  <si>
    <t>The spreadsheet contains a number of worksheets</t>
  </si>
  <si>
    <r>
      <t xml:space="preserve">Step </t>
    </r>
    <r>
      <rPr>
        <i/>
        <sz val="11"/>
        <color theme="1"/>
        <rFont val="Aptos Narrow"/>
        <family val="2"/>
        <scheme val="minor"/>
      </rPr>
      <t>nn</t>
    </r>
    <r>
      <rPr>
        <sz val="11"/>
        <color theme="1"/>
        <rFont val="Aptos Narrow"/>
        <family val="2"/>
        <scheme val="minor"/>
      </rPr>
      <t xml:space="preserve"> - those coloured green are the meter readings or consumption values required to be entered in step(s) </t>
    </r>
    <r>
      <rPr>
        <i/>
        <sz val="11"/>
        <color theme="1"/>
        <rFont val="Aptos Narrow"/>
        <family val="2"/>
        <scheme val="minor"/>
      </rPr>
      <t>nn</t>
    </r>
  </si>
  <si>
    <r>
      <t xml:space="preserve">Step </t>
    </r>
    <r>
      <rPr>
        <i/>
        <sz val="11"/>
        <color theme="1"/>
        <rFont val="Aptos Narrow"/>
        <family val="2"/>
        <scheme val="minor"/>
      </rPr>
      <t>nn</t>
    </r>
    <r>
      <rPr>
        <sz val="11"/>
        <color theme="1"/>
        <rFont val="Aptos Narrow"/>
        <family val="2"/>
        <scheme val="minor"/>
      </rPr>
      <t xml:space="preserve"> - those coloured blue are the meter readings or consumption values expected to have been produced and sent in step(s) </t>
    </r>
    <r>
      <rPr>
        <i/>
        <sz val="11"/>
        <color theme="1"/>
        <rFont val="Aptos Narrow"/>
        <family val="2"/>
        <scheme val="minor"/>
      </rPr>
      <t>nn</t>
    </r>
  </si>
  <si>
    <r>
      <t xml:space="preserve">Step </t>
    </r>
    <r>
      <rPr>
        <i/>
        <sz val="11"/>
        <color theme="1"/>
        <rFont val="Aptos Narrow"/>
        <family val="2"/>
        <scheme val="minor"/>
      </rPr>
      <t>nn</t>
    </r>
    <r>
      <rPr>
        <sz val="11"/>
        <color theme="1"/>
        <rFont val="Aptos Narrow"/>
        <family val="2"/>
        <scheme val="minor"/>
      </rPr>
      <t xml:space="preserve"> - those coloured orange  are the meter readings or consumption values expected to have been received in step(s) </t>
    </r>
    <r>
      <rPr>
        <i/>
        <sz val="11"/>
        <color theme="1"/>
        <rFont val="Aptos Narrow"/>
        <family val="2"/>
        <scheme val="minor"/>
      </rPr>
      <t>nn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</si>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</sst>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1" fillId="0" borderId="5" xfId="0" applyFont="1" applyBorder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semble.ent.cgi.com/client/60965/05%20Projects/31%20Qualification%20Testing/02%20Design/Tools/MPAN%20Data/MPAN_Template_Loader_Data%202.xlsx" TargetMode="External"/><Relationship Id="rId1" Type="http://schemas.openxmlformats.org/officeDocument/2006/relationships/externalLinkPath" Target="https://ensemble.ent.cgi.com/client/60965/05%20Projects/31%20Qualification%20Testing/02%20Design/Tools/MPAN%20Data/MPAN_Template_Loader_Dat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1"/>
      <sheetName val="T1"/>
      <sheetName val="Loader"/>
      <sheetName val="Sheet5"/>
      <sheetName val="MPAN Template Attr"/>
      <sheetName val="MPAN Attr"/>
    </sheetNames>
    <sheetDataSet>
      <sheetData sheetId="0"/>
      <sheetData sheetId="1">
        <row r="1">
          <cell r="B1" t="str">
            <v>subtypeReference</v>
          </cell>
          <cell r="C1" t="str">
            <v>templateType</v>
          </cell>
          <cell r="D1" t="str">
            <v>marketSegmentIndicator</v>
          </cell>
          <cell r="E1" t="str">
            <v>marketSegmentIndicatorEffectiveFromDate</v>
          </cell>
          <cell r="F1" t="str">
            <v>energyDirection</v>
          </cell>
          <cell r="G1" t="str">
            <v>energisationStatus</v>
          </cell>
          <cell r="H1" t="str">
            <v>energisationStatusEffectiveFromDate</v>
          </cell>
          <cell r="I1" t="str">
            <v>meterType</v>
          </cell>
          <cell r="J1" t="str">
            <v>meterCOP</v>
          </cell>
          <cell r="K1" t="str">
            <v>consentGranularity</v>
          </cell>
          <cell r="L1" t="str">
            <v>consentGranularityEffectiveFromDate</v>
          </cell>
          <cell r="M1" t="str">
            <v>domesticPremiseIndicator</v>
          </cell>
          <cell r="N1" t="str">
            <v>domesticPremiseIndicatorEffectiveFromDate</v>
          </cell>
          <cell r="O1" t="str">
            <v>meteredIndicator</v>
          </cell>
          <cell r="P1" t="str">
            <v>connectionTypeIndicator</v>
          </cell>
          <cell r="Q1" t="str">
            <v>connectionTypeEffectiveFromDate</v>
          </cell>
          <cell r="R1" t="str">
            <v>measurementClassID</v>
          </cell>
          <cell r="S1" t="str">
            <v>effectiveFromSettlementDateMSMCDC</v>
          </cell>
          <cell r="T1" t="str">
            <v>switchRegime</v>
          </cell>
          <cell r="U1" t="str">
            <v>disconnectionEffectiveFromDate</v>
          </cell>
          <cell r="V1" t="str">
            <v>contractReferenceMeteringService</v>
          </cell>
          <cell r="W1" t="str">
            <v>contractReferenceDataService</v>
          </cell>
          <cell r="X1" t="str">
            <v>SMSOID</v>
          </cell>
          <cell r="Y1" t="str">
            <v>SMSOEffectiveFromDate</v>
          </cell>
          <cell r="Z1" t="str">
            <v>IHDInstallStatus</v>
          </cell>
          <cell r="AA1" t="str">
            <v>IHDEffectiveFromDate</v>
          </cell>
          <cell r="AB1" t="str">
            <v>addressLine1</v>
          </cell>
          <cell r="AC1" t="str">
            <v>addressLine2</v>
          </cell>
          <cell r="AD1" t="str">
            <v>addressLine4</v>
          </cell>
          <cell r="AE1" t="str">
            <v>addressLine5</v>
          </cell>
          <cell r="AF1" t="str">
            <v>addressLine6</v>
          </cell>
          <cell r="AG1" t="str">
            <v>addressLine7</v>
          </cell>
          <cell r="AH1" t="str">
            <v>addressLine8</v>
          </cell>
          <cell r="AI1" t="str">
            <v>addressLine9</v>
          </cell>
          <cell r="AJ1" t="str">
            <v>meteringPointPostcode</v>
          </cell>
          <cell r="AK1" t="str">
            <v>readingMethod</v>
          </cell>
          <cell r="AL1" t="str">
            <v>measurementQuantityId</v>
          </cell>
        </row>
        <row r="2">
          <cell r="B2" t="str">
            <v>ALiExxxHxTxxxxxCxxx</v>
          </cell>
          <cell r="C2" t="str">
            <v>Linked</v>
          </cell>
          <cell r="D2" t="str">
            <v>A</v>
          </cell>
          <cell r="E2">
            <v>45444</v>
          </cell>
          <cell r="F2" t="str">
            <v>E</v>
          </cell>
          <cell r="G2" t="str">
            <v>E</v>
          </cell>
          <cell r="H2">
            <v>45444</v>
          </cell>
          <cell r="I2" t="str">
            <v>H</v>
          </cell>
          <cell r="J2">
            <v>1</v>
          </cell>
          <cell r="K2" t="str">
            <v>H</v>
          </cell>
          <cell r="L2">
            <v>45444</v>
          </cell>
          <cell r="M2" t="str">
            <v>false</v>
          </cell>
          <cell r="N2">
            <v>45444</v>
          </cell>
          <cell r="O2" t="str">
            <v>true</v>
          </cell>
          <cell r="P2" t="str">
            <v>H</v>
          </cell>
          <cell r="Q2">
            <v>45444</v>
          </cell>
          <cell r="R2" t="str">
            <v>C</v>
          </cell>
          <cell r="S2">
            <v>45444</v>
          </cell>
          <cell r="T2" t="str">
            <v>&lt;null&gt;</v>
          </cell>
          <cell r="U2" t="str">
            <v>&lt;null&gt;</v>
          </cell>
          <cell r="V2" t="str">
            <v>&lt;null&gt;</v>
          </cell>
          <cell r="W2" t="str">
            <v>&lt;null&gt;</v>
          </cell>
          <cell r="X2" t="str">
            <v>&lt;null&gt;</v>
          </cell>
          <cell r="Y2" t="str">
            <v>&lt;null&gt;</v>
          </cell>
          <cell r="Z2" t="str">
            <v>&lt;null&gt;</v>
          </cell>
          <cell r="AA2" t="str">
            <v>&lt;null&gt;</v>
          </cell>
          <cell r="AB2" t="str">
            <v>&lt;null&gt;</v>
          </cell>
          <cell r="AC2" t="str">
            <v>&lt;null&gt;</v>
          </cell>
          <cell r="AD2" t="str">
            <v>North Vale</v>
          </cell>
          <cell r="AE2" t="str">
            <v>&lt;null&gt;</v>
          </cell>
          <cell r="AF2" t="str">
            <v>&lt;null&gt;</v>
          </cell>
          <cell r="AG2" t="str">
            <v>Altens</v>
          </cell>
          <cell r="AH2" t="str">
            <v>Aberdeen</v>
          </cell>
          <cell r="AI2" t="str">
            <v>Aberdeenshire</v>
          </cell>
          <cell r="AJ2" t="str">
            <v>AB10 1XG</v>
          </cell>
          <cell r="AK2" t="str">
            <v>P</v>
          </cell>
          <cell r="AL2" t="str">
            <v>AE</v>
          </cell>
        </row>
        <row r="3">
          <cell r="B3" t="str">
            <v>ALiExxxHFTWGxxxCxxx</v>
          </cell>
          <cell r="C3" t="str">
            <v>Linked</v>
          </cell>
          <cell r="D3" t="str">
            <v>A</v>
          </cell>
          <cell r="E3">
            <v>45444</v>
          </cell>
          <cell r="F3" t="str">
            <v>E</v>
          </cell>
          <cell r="G3" t="str">
            <v>E</v>
          </cell>
          <cell r="H3">
            <v>45444</v>
          </cell>
          <cell r="I3" t="str">
            <v>H</v>
          </cell>
          <cell r="J3">
            <v>1</v>
          </cell>
          <cell r="K3" t="str">
            <v>H</v>
          </cell>
          <cell r="L3">
            <v>45444</v>
          </cell>
          <cell r="M3" t="str">
            <v>false</v>
          </cell>
          <cell r="N3">
            <v>45444</v>
          </cell>
          <cell r="O3" t="str">
            <v>true</v>
          </cell>
          <cell r="P3" t="str">
            <v>W</v>
          </cell>
          <cell r="Q3">
            <v>45444</v>
          </cell>
          <cell r="R3" t="str">
            <v>G</v>
          </cell>
          <cell r="S3">
            <v>45444</v>
          </cell>
          <cell r="T3" t="str">
            <v>&lt;null&gt;</v>
          </cell>
          <cell r="U3" t="str">
            <v>&lt;null&gt;</v>
          </cell>
          <cell r="V3" t="str">
            <v>&lt;null&gt;</v>
          </cell>
          <cell r="W3" t="str">
            <v>&lt;null&gt;</v>
          </cell>
          <cell r="X3" t="str">
            <v>&lt;null&gt;</v>
          </cell>
          <cell r="Y3" t="str">
            <v>&lt;null&gt;</v>
          </cell>
          <cell r="Z3" t="str">
            <v>&lt;null&gt;</v>
          </cell>
          <cell r="AA3" t="str">
            <v>&lt;null&gt;</v>
          </cell>
          <cell r="AB3" t="str">
            <v>&lt;null&gt;</v>
          </cell>
          <cell r="AC3" t="str">
            <v>&lt;null&gt;</v>
          </cell>
          <cell r="AD3" t="str">
            <v>South Avenue</v>
          </cell>
          <cell r="AE3" t="str">
            <v>&lt;null&gt;</v>
          </cell>
          <cell r="AF3" t="str">
            <v>&lt;null&gt;</v>
          </cell>
          <cell r="AG3" t="str">
            <v>Altens</v>
          </cell>
          <cell r="AH3" t="str">
            <v>Aberdeen</v>
          </cell>
          <cell r="AI3" t="str">
            <v>Aberdeenshire</v>
          </cell>
          <cell r="AJ3" t="str">
            <v>AB10 1XG</v>
          </cell>
          <cell r="AK3" t="str">
            <v>P</v>
          </cell>
          <cell r="AL3" t="str">
            <v>AE</v>
          </cell>
        </row>
        <row r="4">
          <cell r="B4" t="str">
            <v>ALiExxxHxTxAxxxCxxx</v>
          </cell>
          <cell r="C4" t="str">
            <v>Linked</v>
          </cell>
          <cell r="D4" t="str">
            <v>A</v>
          </cell>
          <cell r="E4">
            <v>45444</v>
          </cell>
          <cell r="F4" t="str">
            <v>E</v>
          </cell>
          <cell r="G4" t="str">
            <v>E</v>
          </cell>
          <cell r="H4">
            <v>45444</v>
          </cell>
          <cell r="I4" t="str">
            <v>RCAMR</v>
          </cell>
          <cell r="J4">
            <v>1</v>
          </cell>
          <cell r="K4" t="str">
            <v>H</v>
          </cell>
          <cell r="L4">
            <v>45444</v>
          </cell>
          <cell r="M4" t="str">
            <v>false</v>
          </cell>
          <cell r="N4">
            <v>45444</v>
          </cell>
          <cell r="O4" t="str">
            <v>true</v>
          </cell>
          <cell r="P4" t="str">
            <v>W</v>
          </cell>
          <cell r="Q4">
            <v>45444</v>
          </cell>
          <cell r="R4" t="str">
            <v>A</v>
          </cell>
          <cell r="S4">
            <v>45444</v>
          </cell>
          <cell r="T4" t="str">
            <v>&lt;null&gt;</v>
          </cell>
          <cell r="U4" t="str">
            <v>&lt;null&gt;</v>
          </cell>
          <cell r="V4" t="str">
            <v>&lt;null&gt;</v>
          </cell>
          <cell r="W4" t="str">
            <v>&lt;null&gt;</v>
          </cell>
          <cell r="X4" t="str">
            <v>&lt;null&gt;</v>
          </cell>
          <cell r="Y4" t="str">
            <v>&lt;null&gt;</v>
          </cell>
          <cell r="Z4" t="str">
            <v>&lt;null&gt;</v>
          </cell>
          <cell r="AA4" t="str">
            <v>&lt;null&gt;</v>
          </cell>
          <cell r="AB4" t="str">
            <v>&lt;null&gt;</v>
          </cell>
          <cell r="AC4" t="str">
            <v>&lt;null&gt;</v>
          </cell>
          <cell r="AD4" t="str">
            <v>Park Close</v>
          </cell>
          <cell r="AE4" t="str">
            <v>&lt;null&gt;</v>
          </cell>
          <cell r="AF4" t="str">
            <v>&lt;null&gt;</v>
          </cell>
          <cell r="AG4" t="str">
            <v>Altens</v>
          </cell>
          <cell r="AH4" t="str">
            <v>Aberdeen</v>
          </cell>
          <cell r="AI4" t="str">
            <v>Aberdeenshire</v>
          </cell>
          <cell r="AJ4" t="str">
            <v>AB10 1XG</v>
          </cell>
          <cell r="AK4" t="str">
            <v>P</v>
          </cell>
          <cell r="AL4" t="str">
            <v>AE</v>
          </cell>
        </row>
        <row r="5">
          <cell r="B5" t="str">
            <v>ALiExxxHxTxxSxxCxxx</v>
          </cell>
          <cell r="C5" t="str">
            <v>Linked</v>
          </cell>
          <cell r="D5" t="str">
            <v>A</v>
          </cell>
          <cell r="E5">
            <v>45444</v>
          </cell>
          <cell r="F5" t="str">
            <v>E</v>
          </cell>
          <cell r="G5" t="str">
            <v>E</v>
          </cell>
          <cell r="H5">
            <v>45444</v>
          </cell>
          <cell r="I5" t="str">
            <v>H</v>
          </cell>
          <cell r="J5">
            <v>1</v>
          </cell>
          <cell r="K5" t="str">
            <v>H</v>
          </cell>
          <cell r="L5">
            <v>45444</v>
          </cell>
          <cell r="M5" t="str">
            <v>false</v>
          </cell>
          <cell r="N5">
            <v>45444</v>
          </cell>
          <cell r="O5" t="str">
            <v>true</v>
          </cell>
          <cell r="P5" t="str">
            <v>H</v>
          </cell>
          <cell r="Q5">
            <v>45444</v>
          </cell>
          <cell r="R5" t="str">
            <v>C</v>
          </cell>
          <cell r="S5">
            <v>45444</v>
          </cell>
          <cell r="T5" t="str">
            <v>&lt;null&gt;</v>
          </cell>
          <cell r="U5" t="str">
            <v>&lt;null&gt;</v>
          </cell>
          <cell r="V5" t="str">
            <v>&lt;null&gt;</v>
          </cell>
          <cell r="W5" t="str">
            <v>&lt;null&gt;</v>
          </cell>
          <cell r="X5" t="str">
            <v>&lt;null&gt;</v>
          </cell>
          <cell r="Y5" t="str">
            <v>&lt;null&gt;</v>
          </cell>
          <cell r="Z5" t="str">
            <v>&lt;null&gt;</v>
          </cell>
          <cell r="AA5" t="str">
            <v>&lt;null&gt;</v>
          </cell>
          <cell r="AB5" t="str">
            <v>&lt;null&gt;</v>
          </cell>
          <cell r="AC5" t="str">
            <v>&lt;null&gt;</v>
          </cell>
          <cell r="AD5" t="str">
            <v>North Vale</v>
          </cell>
          <cell r="AE5" t="str">
            <v>&lt;null&gt;</v>
          </cell>
          <cell r="AF5" t="str">
            <v>&lt;null&gt;</v>
          </cell>
          <cell r="AG5" t="str">
            <v>Altens</v>
          </cell>
          <cell r="AH5" t="str">
            <v>Aberdeen</v>
          </cell>
          <cell r="AI5" t="str">
            <v>Aberdeenshire</v>
          </cell>
          <cell r="AJ5" t="str">
            <v>AB10 1XG</v>
          </cell>
          <cell r="AK5" t="str">
            <v>P</v>
          </cell>
          <cell r="AL5" t="str">
            <v>AE</v>
          </cell>
        </row>
        <row r="6">
          <cell r="B6" t="str">
            <v>ALiIxxxDTTxxxxxCxxx</v>
          </cell>
          <cell r="C6" t="str">
            <v>Linked</v>
          </cell>
          <cell r="D6" t="str">
            <v>A</v>
          </cell>
          <cell r="E6">
            <v>45444</v>
          </cell>
          <cell r="F6" t="str">
            <v>I</v>
          </cell>
          <cell r="G6" t="str">
            <v>E</v>
          </cell>
          <cell r="H6">
            <v>45444</v>
          </cell>
          <cell r="I6" t="str">
            <v>H</v>
          </cell>
          <cell r="J6">
            <v>1</v>
          </cell>
          <cell r="K6" t="str">
            <v>D</v>
          </cell>
          <cell r="L6">
            <v>45444</v>
          </cell>
          <cell r="M6" t="str">
            <v>true</v>
          </cell>
          <cell r="N6">
            <v>45444</v>
          </cell>
          <cell r="O6" t="str">
            <v>true</v>
          </cell>
          <cell r="P6" t="str">
            <v>W</v>
          </cell>
          <cell r="Q6">
            <v>45444</v>
          </cell>
          <cell r="R6" t="str">
            <v>F</v>
          </cell>
          <cell r="S6">
            <v>45444</v>
          </cell>
          <cell r="T6" t="str">
            <v>&lt;null&gt;</v>
          </cell>
          <cell r="U6" t="str">
            <v>&lt;null&gt;</v>
          </cell>
          <cell r="V6" t="str">
            <v>&lt;null&gt;</v>
          </cell>
          <cell r="W6" t="str">
            <v>&lt;null&gt;</v>
          </cell>
          <cell r="X6" t="str">
            <v>&lt;null&gt;</v>
          </cell>
          <cell r="Y6" t="str">
            <v>&lt;null&gt;</v>
          </cell>
          <cell r="Z6" t="str">
            <v>&lt;null&gt;</v>
          </cell>
          <cell r="AA6" t="str">
            <v>&lt;null&gt;</v>
          </cell>
          <cell r="AB6" t="str">
            <v>&lt;null&gt;</v>
          </cell>
          <cell r="AC6" t="str">
            <v>&lt;null&gt;</v>
          </cell>
          <cell r="AD6" t="str">
            <v>North Vale</v>
          </cell>
          <cell r="AE6" t="str">
            <v>&lt;null&gt;</v>
          </cell>
          <cell r="AF6" t="str">
            <v>&lt;null&gt;</v>
          </cell>
          <cell r="AG6" t="str">
            <v>Altens</v>
          </cell>
          <cell r="AH6" t="str">
            <v>Aberdeen</v>
          </cell>
          <cell r="AI6" t="str">
            <v>Aberdeenshire</v>
          </cell>
          <cell r="AJ6" t="str">
            <v>AB10 1XG</v>
          </cell>
          <cell r="AK6" t="str">
            <v>P</v>
          </cell>
          <cell r="AL6" t="str">
            <v>AI</v>
          </cell>
        </row>
        <row r="7">
          <cell r="B7" t="str">
            <v>ALiIxxxHxTxxxxxCxxx</v>
          </cell>
          <cell r="C7" t="str">
            <v>Linked</v>
          </cell>
          <cell r="D7" t="str">
            <v>A</v>
          </cell>
          <cell r="E7">
            <v>45444</v>
          </cell>
          <cell r="F7" t="str">
            <v>I</v>
          </cell>
          <cell r="G7" t="str">
            <v>E</v>
          </cell>
          <cell r="H7">
            <v>45444</v>
          </cell>
          <cell r="I7" t="str">
            <v>H</v>
          </cell>
          <cell r="J7">
            <v>1</v>
          </cell>
          <cell r="K7" t="str">
            <v>H</v>
          </cell>
          <cell r="L7">
            <v>45444</v>
          </cell>
          <cell r="M7" t="str">
            <v>false</v>
          </cell>
          <cell r="N7">
            <v>45444</v>
          </cell>
          <cell r="O7" t="str">
            <v>true</v>
          </cell>
          <cell r="P7" t="str">
            <v>W</v>
          </cell>
          <cell r="Q7">
            <v>45444</v>
          </cell>
          <cell r="R7" t="str">
            <v>C</v>
          </cell>
          <cell r="S7">
            <v>45444</v>
          </cell>
          <cell r="T7" t="str">
            <v>&lt;null&gt;</v>
          </cell>
          <cell r="U7" t="str">
            <v>&lt;null&gt;</v>
          </cell>
          <cell r="V7" t="str">
            <v>&lt;null&gt;</v>
          </cell>
          <cell r="W7" t="str">
            <v>&lt;null&gt;</v>
          </cell>
          <cell r="X7" t="str">
            <v>&lt;null&gt;</v>
          </cell>
          <cell r="Y7" t="str">
            <v>&lt;null&gt;</v>
          </cell>
          <cell r="Z7" t="str">
            <v>&lt;null&gt;</v>
          </cell>
          <cell r="AA7" t="str">
            <v>&lt;null&gt;</v>
          </cell>
          <cell r="AB7" t="str">
            <v>&lt;null&gt;</v>
          </cell>
          <cell r="AC7" t="str">
            <v>&lt;null&gt;</v>
          </cell>
          <cell r="AD7" t="str">
            <v>North Vale</v>
          </cell>
          <cell r="AE7" t="str">
            <v>&lt;null&gt;</v>
          </cell>
          <cell r="AF7" t="str">
            <v>&lt;null&gt;</v>
          </cell>
          <cell r="AG7" t="str">
            <v>Altens</v>
          </cell>
          <cell r="AH7" t="str">
            <v>Aberdeen</v>
          </cell>
          <cell r="AI7" t="str">
            <v>Aberdeenshire</v>
          </cell>
          <cell r="AJ7" t="str">
            <v>AB10 1XG</v>
          </cell>
          <cell r="AK7" t="str">
            <v>P</v>
          </cell>
          <cell r="AL7" t="str">
            <v>AI</v>
          </cell>
        </row>
        <row r="8">
          <cell r="B8" t="str">
            <v>ALiIxxxxxTxxxxxCxxx</v>
          </cell>
          <cell r="C8" t="str">
            <v>Linked</v>
          </cell>
          <cell r="D8" t="str">
            <v>A</v>
          </cell>
          <cell r="E8">
            <v>45444</v>
          </cell>
          <cell r="F8" t="str">
            <v>I</v>
          </cell>
          <cell r="G8" t="str">
            <v>E</v>
          </cell>
          <cell r="H8">
            <v>45444</v>
          </cell>
          <cell r="I8" t="str">
            <v>H</v>
          </cell>
          <cell r="J8">
            <v>1</v>
          </cell>
          <cell r="K8" t="str">
            <v>H</v>
          </cell>
          <cell r="L8">
            <v>45444</v>
          </cell>
          <cell r="M8" t="str">
            <v>false</v>
          </cell>
          <cell r="N8">
            <v>45444</v>
          </cell>
          <cell r="O8" t="str">
            <v>true</v>
          </cell>
          <cell r="P8" t="str">
            <v>W</v>
          </cell>
          <cell r="Q8">
            <v>45444</v>
          </cell>
          <cell r="R8" t="str">
            <v>C</v>
          </cell>
          <cell r="S8">
            <v>45444</v>
          </cell>
          <cell r="T8" t="str">
            <v>&lt;null&gt;</v>
          </cell>
          <cell r="U8" t="str">
            <v>&lt;null&gt;</v>
          </cell>
          <cell r="V8" t="str">
            <v>&lt;null&gt;</v>
          </cell>
          <cell r="W8" t="str">
            <v>&lt;null&gt;</v>
          </cell>
          <cell r="X8" t="str">
            <v>&lt;null&gt;</v>
          </cell>
          <cell r="Y8" t="str">
            <v>&lt;null&gt;</v>
          </cell>
          <cell r="Z8" t="str">
            <v>&lt;null&gt;</v>
          </cell>
          <cell r="AA8" t="str">
            <v>&lt;null&gt;</v>
          </cell>
          <cell r="AB8" t="str">
            <v>&lt;null&gt;</v>
          </cell>
          <cell r="AC8" t="str">
            <v>&lt;null&gt;</v>
          </cell>
          <cell r="AD8" t="str">
            <v>North Vale</v>
          </cell>
          <cell r="AE8" t="str">
            <v>&lt;null&gt;</v>
          </cell>
          <cell r="AF8" t="str">
            <v>&lt;null&gt;</v>
          </cell>
          <cell r="AG8" t="str">
            <v>Altens</v>
          </cell>
          <cell r="AH8" t="str">
            <v>Aberdeen</v>
          </cell>
          <cell r="AI8" t="str">
            <v>Aberdeenshire</v>
          </cell>
          <cell r="AJ8" t="str">
            <v>AB10 1XG</v>
          </cell>
          <cell r="AK8" t="str">
            <v>P</v>
          </cell>
          <cell r="AL8" t="str">
            <v>AI</v>
          </cell>
        </row>
        <row r="9">
          <cell r="B9" t="str">
            <v>ALiIxxxxFTWGxxxCxxx</v>
          </cell>
          <cell r="C9" t="str">
            <v>Linked</v>
          </cell>
          <cell r="D9" t="str">
            <v>A</v>
          </cell>
          <cell r="E9">
            <v>45444</v>
          </cell>
          <cell r="F9" t="str">
            <v>I</v>
          </cell>
          <cell r="G9" t="str">
            <v>E</v>
          </cell>
          <cell r="H9">
            <v>45444</v>
          </cell>
          <cell r="I9" t="str">
            <v>H</v>
          </cell>
          <cell r="J9">
            <v>1</v>
          </cell>
          <cell r="K9" t="str">
            <v>H</v>
          </cell>
          <cell r="L9">
            <v>45444</v>
          </cell>
          <cell r="M9" t="str">
            <v>false</v>
          </cell>
          <cell r="N9">
            <v>45444</v>
          </cell>
          <cell r="O9" t="str">
            <v>true</v>
          </cell>
          <cell r="P9" t="str">
            <v>W</v>
          </cell>
          <cell r="Q9">
            <v>45444</v>
          </cell>
          <cell r="R9" t="str">
            <v>G</v>
          </cell>
          <cell r="S9">
            <v>45444</v>
          </cell>
          <cell r="T9" t="str">
            <v>&lt;null&gt;</v>
          </cell>
          <cell r="U9" t="str">
            <v>&lt;null&gt;</v>
          </cell>
          <cell r="V9" t="str">
            <v>&lt;null&gt;</v>
          </cell>
          <cell r="W9" t="str">
            <v>&lt;null&gt;</v>
          </cell>
          <cell r="X9" t="str">
            <v>&lt;null&gt;</v>
          </cell>
          <cell r="Y9" t="str">
            <v>&lt;null&gt;</v>
          </cell>
          <cell r="Z9" t="str">
            <v>&lt;null&gt;</v>
          </cell>
          <cell r="AA9" t="str">
            <v>&lt;null&gt;</v>
          </cell>
          <cell r="AB9" t="str">
            <v>&lt;null&gt;</v>
          </cell>
          <cell r="AC9" t="str">
            <v>&lt;null&gt;</v>
          </cell>
          <cell r="AD9" t="str">
            <v>South Avenue</v>
          </cell>
          <cell r="AE9" t="str">
            <v>&lt;null&gt;</v>
          </cell>
          <cell r="AF9" t="str">
            <v>&lt;null&gt;</v>
          </cell>
          <cell r="AG9" t="str">
            <v>Altens</v>
          </cell>
          <cell r="AH9" t="str">
            <v>Aberdeen</v>
          </cell>
          <cell r="AI9" t="str">
            <v>Aberdeenshire</v>
          </cell>
          <cell r="AJ9" t="str">
            <v>AB10 1XG</v>
          </cell>
          <cell r="AK9" t="str">
            <v>P</v>
          </cell>
          <cell r="AL9" t="str">
            <v>AI</v>
          </cell>
        </row>
        <row r="10">
          <cell r="B10" t="str">
            <v>ALiIxxxxxTxAxxxCxxx</v>
          </cell>
          <cell r="C10" t="str">
            <v>Linked</v>
          </cell>
          <cell r="D10" t="str">
            <v>A</v>
          </cell>
          <cell r="E10">
            <v>45444</v>
          </cell>
          <cell r="F10" t="str">
            <v>I</v>
          </cell>
          <cell r="G10" t="str">
            <v>E</v>
          </cell>
          <cell r="H10">
            <v>45444</v>
          </cell>
          <cell r="I10" t="str">
            <v>RCAMY</v>
          </cell>
          <cell r="J10">
            <v>1</v>
          </cell>
          <cell r="K10" t="str">
            <v>H</v>
          </cell>
          <cell r="L10">
            <v>45444</v>
          </cell>
          <cell r="M10" t="str">
            <v>false</v>
          </cell>
          <cell r="N10">
            <v>45444</v>
          </cell>
          <cell r="O10" t="str">
            <v>true</v>
          </cell>
          <cell r="P10" t="str">
            <v>W</v>
          </cell>
          <cell r="Q10">
            <v>45444</v>
          </cell>
          <cell r="R10" t="str">
            <v>A</v>
          </cell>
          <cell r="S10">
            <v>45444</v>
          </cell>
          <cell r="T10" t="str">
            <v>&lt;null&gt;</v>
          </cell>
          <cell r="U10" t="str">
            <v>&lt;null&gt;</v>
          </cell>
          <cell r="V10" t="str">
            <v>&lt;null&gt;</v>
          </cell>
          <cell r="W10" t="str">
            <v>&lt;null&gt;</v>
          </cell>
          <cell r="X10" t="str">
            <v>&lt;null&gt;</v>
          </cell>
          <cell r="Y10" t="str">
            <v>&lt;null&gt;</v>
          </cell>
          <cell r="Z10" t="str">
            <v>&lt;null&gt;</v>
          </cell>
          <cell r="AA10" t="str">
            <v>&lt;null&gt;</v>
          </cell>
          <cell r="AB10" t="str">
            <v>&lt;null&gt;</v>
          </cell>
          <cell r="AC10" t="str">
            <v>&lt;null&gt;</v>
          </cell>
          <cell r="AD10" t="str">
            <v>Park Close</v>
          </cell>
          <cell r="AE10" t="str">
            <v>&lt;null&gt;</v>
          </cell>
          <cell r="AF10" t="str">
            <v>&lt;null&gt;</v>
          </cell>
          <cell r="AG10" t="str">
            <v>Altens</v>
          </cell>
          <cell r="AH10" t="str">
            <v>Aberdeen</v>
          </cell>
          <cell r="AI10" t="str">
            <v>Aberdeenshire</v>
          </cell>
          <cell r="AJ10" t="str">
            <v>AB10 1XG</v>
          </cell>
          <cell r="AK10" t="str">
            <v>P</v>
          </cell>
          <cell r="AL10" t="str">
            <v>AI</v>
          </cell>
        </row>
        <row r="11">
          <cell r="B11" t="str">
            <v>APrIxxxxxTxxxxxCxxx</v>
          </cell>
          <cell r="C11" t="str">
            <v>Primary Related</v>
          </cell>
          <cell r="D11" t="str">
            <v>A</v>
          </cell>
          <cell r="E11">
            <v>45444</v>
          </cell>
          <cell r="F11" t="str">
            <v>I</v>
          </cell>
          <cell r="G11" t="str">
            <v>E</v>
          </cell>
          <cell r="H11">
            <v>45444</v>
          </cell>
          <cell r="I11" t="str">
            <v>H</v>
          </cell>
          <cell r="J11">
            <v>1</v>
          </cell>
          <cell r="K11" t="str">
            <v>H</v>
          </cell>
          <cell r="L11">
            <v>45444</v>
          </cell>
          <cell r="M11" t="str">
            <v>false</v>
          </cell>
          <cell r="N11">
            <v>45444</v>
          </cell>
          <cell r="O11" t="str">
            <v>true</v>
          </cell>
          <cell r="P11" t="str">
            <v>W</v>
          </cell>
          <cell r="Q11">
            <v>45444</v>
          </cell>
          <cell r="R11" t="str">
            <v>C</v>
          </cell>
          <cell r="S11">
            <v>45444</v>
          </cell>
          <cell r="T11" t="str">
            <v>&lt;null&gt;</v>
          </cell>
          <cell r="U11" t="str">
            <v>&lt;null&gt;</v>
          </cell>
          <cell r="V11" t="str">
            <v>&lt;null&gt;</v>
          </cell>
          <cell r="W11" t="str">
            <v>&lt;null&gt;</v>
          </cell>
          <cell r="X11" t="str">
            <v>&lt;null&gt;</v>
          </cell>
          <cell r="Y11" t="str">
            <v>&lt;null&gt;</v>
          </cell>
          <cell r="Z11" t="str">
            <v>&lt;null&gt;</v>
          </cell>
          <cell r="AA11" t="str">
            <v>&lt;null&gt;</v>
          </cell>
          <cell r="AB11" t="str">
            <v>&lt;null&gt;</v>
          </cell>
          <cell r="AC11" t="str">
            <v>&lt;null&gt;</v>
          </cell>
          <cell r="AD11" t="str">
            <v>Queen Rise</v>
          </cell>
          <cell r="AE11" t="str">
            <v>&lt;null&gt;</v>
          </cell>
          <cell r="AF11" t="str">
            <v>&lt;null&gt;</v>
          </cell>
          <cell r="AG11" t="str">
            <v>Altens</v>
          </cell>
          <cell r="AH11" t="str">
            <v>Aberdeen</v>
          </cell>
          <cell r="AI11" t="str">
            <v>Aberdeenshire</v>
          </cell>
          <cell r="AJ11" t="str">
            <v>AB10 1XG</v>
          </cell>
          <cell r="AK11" t="str">
            <v>P</v>
          </cell>
          <cell r="AL11" t="str">
            <v>AI</v>
          </cell>
        </row>
        <row r="12">
          <cell r="B12" t="str">
            <v>APrIxxxxFTWGxxxCxxx</v>
          </cell>
          <cell r="C12" t="str">
            <v>Primary Related</v>
          </cell>
          <cell r="D12" t="str">
            <v>A</v>
          </cell>
          <cell r="E12">
            <v>45444</v>
          </cell>
          <cell r="F12" t="str">
            <v>I</v>
          </cell>
          <cell r="G12" t="str">
            <v>E</v>
          </cell>
          <cell r="H12">
            <v>45444</v>
          </cell>
          <cell r="I12" t="str">
            <v>H</v>
          </cell>
          <cell r="J12">
            <v>1</v>
          </cell>
          <cell r="K12" t="str">
            <v>H</v>
          </cell>
          <cell r="L12">
            <v>45444</v>
          </cell>
          <cell r="M12" t="str">
            <v>false</v>
          </cell>
          <cell r="N12">
            <v>45444</v>
          </cell>
          <cell r="O12" t="str">
            <v>true</v>
          </cell>
          <cell r="P12" t="str">
            <v>W</v>
          </cell>
          <cell r="Q12">
            <v>45444</v>
          </cell>
          <cell r="R12" t="str">
            <v>G</v>
          </cell>
          <cell r="S12">
            <v>45444</v>
          </cell>
          <cell r="T12" t="str">
            <v>&lt;null&gt;</v>
          </cell>
          <cell r="U12" t="str">
            <v>&lt;null&gt;</v>
          </cell>
          <cell r="V12" t="str">
            <v>&lt;null&gt;</v>
          </cell>
          <cell r="W12" t="str">
            <v>&lt;null&gt;</v>
          </cell>
          <cell r="X12" t="str">
            <v>&lt;null&gt;</v>
          </cell>
          <cell r="Y12" t="str">
            <v>&lt;null&gt;</v>
          </cell>
          <cell r="Z12" t="str">
            <v>&lt;null&gt;</v>
          </cell>
          <cell r="AA12" t="str">
            <v>&lt;null&gt;</v>
          </cell>
          <cell r="AB12" t="str">
            <v>&lt;null&gt;</v>
          </cell>
          <cell r="AC12" t="str">
            <v>&lt;null&gt;</v>
          </cell>
          <cell r="AD12" t="str">
            <v>Main Place</v>
          </cell>
          <cell r="AE12" t="str">
            <v>&lt;null&gt;</v>
          </cell>
          <cell r="AF12" t="str">
            <v>&lt;null&gt;</v>
          </cell>
          <cell r="AG12" t="str">
            <v>Altens</v>
          </cell>
          <cell r="AH12" t="str">
            <v>Aberdeen</v>
          </cell>
          <cell r="AI12" t="str">
            <v>Aberdeenshire</v>
          </cell>
          <cell r="AJ12" t="str">
            <v>AB10 1XG</v>
          </cell>
          <cell r="AK12" t="str">
            <v>P</v>
          </cell>
          <cell r="AL12" t="str">
            <v>AI</v>
          </cell>
        </row>
        <row r="13">
          <cell r="B13" t="str">
            <v>APrIxxxxxTxAxxxCxxx</v>
          </cell>
          <cell r="C13" t="str">
            <v>Primary Related</v>
          </cell>
          <cell r="D13" t="str">
            <v>A</v>
          </cell>
          <cell r="E13">
            <v>45444</v>
          </cell>
          <cell r="F13" t="str">
            <v>I</v>
          </cell>
          <cell r="G13" t="str">
            <v>E</v>
          </cell>
          <cell r="H13">
            <v>45444</v>
          </cell>
          <cell r="I13" t="str">
            <v>RCAMY</v>
          </cell>
          <cell r="J13">
            <v>1</v>
          </cell>
          <cell r="K13" t="str">
            <v>H</v>
          </cell>
          <cell r="L13">
            <v>45444</v>
          </cell>
          <cell r="M13" t="str">
            <v>false</v>
          </cell>
          <cell r="N13">
            <v>45444</v>
          </cell>
          <cell r="O13" t="str">
            <v>true</v>
          </cell>
          <cell r="P13" t="str">
            <v>W</v>
          </cell>
          <cell r="Q13">
            <v>45444</v>
          </cell>
          <cell r="R13" t="str">
            <v>A</v>
          </cell>
          <cell r="S13">
            <v>45444</v>
          </cell>
          <cell r="T13" t="str">
            <v>&lt;null&gt;</v>
          </cell>
          <cell r="U13" t="str">
            <v>&lt;null&gt;</v>
          </cell>
          <cell r="V13" t="str">
            <v>&lt;null&gt;</v>
          </cell>
          <cell r="W13" t="str">
            <v>&lt;null&gt;</v>
          </cell>
          <cell r="X13" t="str">
            <v>&lt;null&gt;</v>
          </cell>
          <cell r="Y13" t="str">
            <v>&lt;null&gt;</v>
          </cell>
          <cell r="Z13" t="str">
            <v>&lt;null&gt;</v>
          </cell>
          <cell r="AA13" t="str">
            <v>&lt;null&gt;</v>
          </cell>
          <cell r="AB13" t="str">
            <v>&lt;null&gt;</v>
          </cell>
          <cell r="AC13" t="str">
            <v>&lt;null&gt;</v>
          </cell>
          <cell r="AD13" t="str">
            <v>Market Walk</v>
          </cell>
          <cell r="AE13" t="str">
            <v>&lt;null&gt;</v>
          </cell>
          <cell r="AF13" t="str">
            <v>&lt;null&gt;</v>
          </cell>
          <cell r="AG13" t="str">
            <v>Altens</v>
          </cell>
          <cell r="AH13" t="str">
            <v>Aberdeen</v>
          </cell>
          <cell r="AI13" t="str">
            <v>Aberdeenshire</v>
          </cell>
          <cell r="AJ13" t="str">
            <v>AB10 1XG</v>
          </cell>
          <cell r="AK13" t="str">
            <v>P</v>
          </cell>
          <cell r="AL13" t="str">
            <v>AI</v>
          </cell>
        </row>
        <row r="14">
          <cell r="B14" t="str">
            <v>ASeIxxxxxTxxxxxCxxx</v>
          </cell>
          <cell r="C14" t="str">
            <v>Secondary Related</v>
          </cell>
          <cell r="D14" t="str">
            <v>A</v>
          </cell>
          <cell r="E14">
            <v>45444</v>
          </cell>
          <cell r="F14" t="str">
            <v>I</v>
          </cell>
          <cell r="G14" t="str">
            <v>E</v>
          </cell>
          <cell r="H14">
            <v>45444</v>
          </cell>
          <cell r="I14" t="str">
            <v>H</v>
          </cell>
          <cell r="J14">
            <v>1</v>
          </cell>
          <cell r="K14" t="str">
            <v>H</v>
          </cell>
          <cell r="L14">
            <v>45444</v>
          </cell>
          <cell r="M14" t="str">
            <v>false</v>
          </cell>
          <cell r="N14">
            <v>45444</v>
          </cell>
          <cell r="O14" t="str">
            <v>true</v>
          </cell>
          <cell r="P14" t="str">
            <v>W</v>
          </cell>
          <cell r="Q14">
            <v>45444</v>
          </cell>
          <cell r="R14" t="str">
            <v>C</v>
          </cell>
          <cell r="S14">
            <v>45444</v>
          </cell>
          <cell r="T14" t="str">
            <v>&lt;null&gt;</v>
          </cell>
          <cell r="U14" t="str">
            <v>&lt;null&gt;</v>
          </cell>
          <cell r="V14" t="str">
            <v>&lt;null&gt;</v>
          </cell>
          <cell r="W14" t="str">
            <v>&lt;null&gt;</v>
          </cell>
          <cell r="X14" t="str">
            <v>&lt;null&gt;</v>
          </cell>
          <cell r="Y14" t="str">
            <v>&lt;null&gt;</v>
          </cell>
          <cell r="Z14" t="str">
            <v>&lt;null&gt;</v>
          </cell>
          <cell r="AA14" t="str">
            <v>&lt;null&gt;</v>
          </cell>
          <cell r="AB14" t="str">
            <v>&lt;null&gt;</v>
          </cell>
          <cell r="AC14" t="str">
            <v>&lt;null&gt;</v>
          </cell>
          <cell r="AD14" t="str">
            <v>Queen Rise</v>
          </cell>
          <cell r="AE14" t="str">
            <v>&lt;null&gt;</v>
          </cell>
          <cell r="AF14" t="str">
            <v>&lt;null&gt;</v>
          </cell>
          <cell r="AG14" t="str">
            <v>Altens</v>
          </cell>
          <cell r="AH14" t="str">
            <v>Aberdeen</v>
          </cell>
          <cell r="AI14" t="str">
            <v>Aberdeenshire</v>
          </cell>
          <cell r="AJ14" t="str">
            <v>AB10 1XG</v>
          </cell>
          <cell r="AK14" t="str">
            <v>P</v>
          </cell>
          <cell r="AL14" t="str">
            <v>AI</v>
          </cell>
        </row>
        <row r="15">
          <cell r="B15" t="str">
            <v>ASeIxxxxFTWGxxxCxxx</v>
          </cell>
          <cell r="C15" t="str">
            <v>Secondary Related</v>
          </cell>
          <cell r="D15" t="str">
            <v>A</v>
          </cell>
          <cell r="E15">
            <v>45444</v>
          </cell>
          <cell r="F15" t="str">
            <v>I</v>
          </cell>
          <cell r="G15" t="str">
            <v>E</v>
          </cell>
          <cell r="H15">
            <v>45444</v>
          </cell>
          <cell r="I15" t="str">
            <v>H</v>
          </cell>
          <cell r="J15">
            <v>1</v>
          </cell>
          <cell r="K15" t="str">
            <v>H</v>
          </cell>
          <cell r="L15">
            <v>45444</v>
          </cell>
          <cell r="M15" t="str">
            <v>false</v>
          </cell>
          <cell r="N15">
            <v>45444</v>
          </cell>
          <cell r="O15" t="str">
            <v>true</v>
          </cell>
          <cell r="P15" t="str">
            <v>W</v>
          </cell>
          <cell r="Q15">
            <v>45444</v>
          </cell>
          <cell r="R15" t="str">
            <v>G</v>
          </cell>
          <cell r="S15">
            <v>45444</v>
          </cell>
          <cell r="T15" t="str">
            <v>&lt;null&gt;</v>
          </cell>
          <cell r="U15" t="str">
            <v>&lt;null&gt;</v>
          </cell>
          <cell r="V15" t="str">
            <v>&lt;null&gt;</v>
          </cell>
          <cell r="W15" t="str">
            <v>&lt;null&gt;</v>
          </cell>
          <cell r="X15" t="str">
            <v>&lt;null&gt;</v>
          </cell>
          <cell r="Y15" t="str">
            <v>&lt;null&gt;</v>
          </cell>
          <cell r="Z15" t="str">
            <v>&lt;null&gt;</v>
          </cell>
          <cell r="AA15" t="str">
            <v>&lt;null&gt;</v>
          </cell>
          <cell r="AB15" t="str">
            <v>&lt;null&gt;</v>
          </cell>
          <cell r="AC15" t="str">
            <v>&lt;null&gt;</v>
          </cell>
          <cell r="AD15" t="str">
            <v>Main Place</v>
          </cell>
          <cell r="AE15" t="str">
            <v>&lt;null&gt;</v>
          </cell>
          <cell r="AF15" t="str">
            <v>&lt;null&gt;</v>
          </cell>
          <cell r="AG15" t="str">
            <v>Altens</v>
          </cell>
          <cell r="AH15" t="str">
            <v>Aberdeen</v>
          </cell>
          <cell r="AI15" t="str">
            <v>Aberdeenshire</v>
          </cell>
          <cell r="AJ15" t="str">
            <v>AB10 1XG</v>
          </cell>
          <cell r="AK15" t="str">
            <v>P</v>
          </cell>
          <cell r="AL15" t="str">
            <v>AI</v>
          </cell>
        </row>
        <row r="16">
          <cell r="B16" t="str">
            <v>ASeIxxxxxTxAxxxCxxx</v>
          </cell>
          <cell r="C16" t="str">
            <v>Secondary Related</v>
          </cell>
          <cell r="D16" t="str">
            <v>A</v>
          </cell>
          <cell r="E16">
            <v>45444</v>
          </cell>
          <cell r="F16" t="str">
            <v>I</v>
          </cell>
          <cell r="G16" t="str">
            <v>E</v>
          </cell>
          <cell r="H16">
            <v>45444</v>
          </cell>
          <cell r="I16" t="str">
            <v>RCAMY</v>
          </cell>
          <cell r="J16">
            <v>1</v>
          </cell>
          <cell r="K16" t="str">
            <v>H</v>
          </cell>
          <cell r="L16">
            <v>45444</v>
          </cell>
          <cell r="M16" t="str">
            <v>false</v>
          </cell>
          <cell r="N16">
            <v>45444</v>
          </cell>
          <cell r="O16" t="str">
            <v>true</v>
          </cell>
          <cell r="P16" t="str">
            <v>W</v>
          </cell>
          <cell r="Q16">
            <v>45444</v>
          </cell>
          <cell r="R16" t="str">
            <v>A</v>
          </cell>
          <cell r="S16">
            <v>45444</v>
          </cell>
          <cell r="T16" t="str">
            <v>&lt;null&gt;</v>
          </cell>
          <cell r="U16" t="str">
            <v>&lt;null&gt;</v>
          </cell>
          <cell r="V16" t="str">
            <v>&lt;null&gt;</v>
          </cell>
          <cell r="W16" t="str">
            <v>&lt;null&gt;</v>
          </cell>
          <cell r="X16" t="str">
            <v>&lt;null&gt;</v>
          </cell>
          <cell r="Y16" t="str">
            <v>&lt;null&gt;</v>
          </cell>
          <cell r="Z16" t="str">
            <v>&lt;null&gt;</v>
          </cell>
          <cell r="AA16" t="str">
            <v>&lt;null&gt;</v>
          </cell>
          <cell r="AB16" t="str">
            <v>&lt;null&gt;</v>
          </cell>
          <cell r="AC16" t="str">
            <v>&lt;null&gt;</v>
          </cell>
          <cell r="AD16" t="str">
            <v>Market Walk</v>
          </cell>
          <cell r="AE16" t="str">
            <v>&lt;null&gt;</v>
          </cell>
          <cell r="AF16" t="str">
            <v>&lt;null&gt;</v>
          </cell>
          <cell r="AG16" t="str">
            <v>Altens</v>
          </cell>
          <cell r="AH16" t="str">
            <v>Aberdeen</v>
          </cell>
          <cell r="AI16" t="str">
            <v>Aberdeenshire</v>
          </cell>
          <cell r="AJ16" t="str">
            <v>AB10 1XG</v>
          </cell>
          <cell r="AK16" t="str">
            <v>P</v>
          </cell>
          <cell r="AL16" t="str">
            <v>AI</v>
          </cell>
        </row>
        <row r="17">
          <cell r="B17" t="str">
            <v>ASiExMxHxTLxxxxCxxx</v>
          </cell>
          <cell r="C17" t="str">
            <v>Single</v>
          </cell>
          <cell r="D17" t="str">
            <v>A</v>
          </cell>
          <cell r="E17">
            <v>45444</v>
          </cell>
          <cell r="F17" t="str">
            <v>E</v>
          </cell>
          <cell r="G17" t="str">
            <v>E</v>
          </cell>
          <cell r="H17">
            <v>45444</v>
          </cell>
          <cell r="I17" t="str">
            <v>H</v>
          </cell>
          <cell r="J17">
            <v>3</v>
          </cell>
          <cell r="K17" t="str">
            <v>H</v>
          </cell>
          <cell r="L17">
            <v>45444</v>
          </cell>
          <cell r="M17" t="str">
            <v>false</v>
          </cell>
          <cell r="N17">
            <v>45444</v>
          </cell>
          <cell r="O17" t="str">
            <v>true</v>
          </cell>
          <cell r="P17" t="str">
            <v>L</v>
          </cell>
          <cell r="Q17">
            <v>45444</v>
          </cell>
          <cell r="R17" t="str">
            <v>C</v>
          </cell>
          <cell r="S17">
            <v>45444</v>
          </cell>
          <cell r="T17" t="str">
            <v>&lt;null&gt;</v>
          </cell>
          <cell r="U17" t="str">
            <v>&lt;null&gt;</v>
          </cell>
          <cell r="V17" t="str">
            <v>&lt;null&gt;</v>
          </cell>
          <cell r="W17" t="str">
            <v>&lt;null&gt;</v>
          </cell>
          <cell r="X17" t="str">
            <v>&lt;null&gt;</v>
          </cell>
          <cell r="Y17" t="str">
            <v>&lt;null&gt;</v>
          </cell>
          <cell r="Z17" t="str">
            <v>&lt;null&gt;</v>
          </cell>
          <cell r="AA17" t="str">
            <v>&lt;null&gt;</v>
          </cell>
          <cell r="AB17" t="str">
            <v>&lt;null&gt;</v>
          </cell>
          <cell r="AC17" t="str">
            <v>&lt;null&gt;</v>
          </cell>
          <cell r="AD17" t="str">
            <v>Main Fields</v>
          </cell>
          <cell r="AE17" t="str">
            <v>&lt;null&gt;</v>
          </cell>
          <cell r="AF17" t="str">
            <v>&lt;null&gt;</v>
          </cell>
          <cell r="AG17" t="str">
            <v>Altens</v>
          </cell>
          <cell r="AH17" t="str">
            <v>Aberdeen</v>
          </cell>
          <cell r="AI17" t="str">
            <v>Aberdeenshire</v>
          </cell>
          <cell r="AJ17" t="str">
            <v>AB10 1XG</v>
          </cell>
          <cell r="AK17" t="str">
            <v>P</v>
          </cell>
          <cell r="AL17" t="str">
            <v>AE</v>
          </cell>
        </row>
        <row r="18">
          <cell r="B18" t="str">
            <v>ASiExxxHxTxxxxxCxxx</v>
          </cell>
          <cell r="C18" t="str">
            <v>Single</v>
          </cell>
          <cell r="D18" t="str">
            <v>A</v>
          </cell>
          <cell r="E18">
            <v>45444</v>
          </cell>
          <cell r="F18" t="str">
            <v>E</v>
          </cell>
          <cell r="G18" t="str">
            <v>E</v>
          </cell>
          <cell r="H18">
            <v>45444</v>
          </cell>
          <cell r="I18" t="str">
            <v>H</v>
          </cell>
          <cell r="J18">
            <v>1</v>
          </cell>
          <cell r="K18" t="str">
            <v>H</v>
          </cell>
          <cell r="L18">
            <v>45444</v>
          </cell>
          <cell r="M18" t="str">
            <v>false</v>
          </cell>
          <cell r="N18">
            <v>45444</v>
          </cell>
          <cell r="O18" t="str">
            <v>true</v>
          </cell>
          <cell r="P18" t="str">
            <v>H</v>
          </cell>
          <cell r="Q18">
            <v>45444</v>
          </cell>
          <cell r="R18" t="str">
            <v>C</v>
          </cell>
          <cell r="S18">
            <v>45444</v>
          </cell>
          <cell r="T18" t="str">
            <v>&lt;null&gt;</v>
          </cell>
          <cell r="U18" t="str">
            <v>&lt;null&gt;</v>
          </cell>
          <cell r="V18" t="str">
            <v>&lt;null&gt;</v>
          </cell>
          <cell r="W18" t="str">
            <v>&lt;null&gt;</v>
          </cell>
          <cell r="X18" t="str">
            <v>&lt;null&gt;</v>
          </cell>
          <cell r="Y18" t="str">
            <v>&lt;null&gt;</v>
          </cell>
          <cell r="Z18" t="str">
            <v>&lt;null&gt;</v>
          </cell>
          <cell r="AA18" t="str">
            <v>&lt;null&gt;</v>
          </cell>
          <cell r="AB18" t="str">
            <v>&lt;null&gt;</v>
          </cell>
          <cell r="AC18" t="str">
            <v>&lt;null&gt;</v>
          </cell>
          <cell r="AD18" t="str">
            <v>Queen Rise</v>
          </cell>
          <cell r="AE18" t="str">
            <v>&lt;null&gt;</v>
          </cell>
          <cell r="AF18" t="str">
            <v>&lt;null&gt;</v>
          </cell>
          <cell r="AG18" t="str">
            <v>Altens</v>
          </cell>
          <cell r="AH18" t="str">
            <v>Aberdeen</v>
          </cell>
          <cell r="AI18" t="str">
            <v>Aberdeenshire</v>
          </cell>
          <cell r="AJ18" t="str">
            <v>AB10 1XG</v>
          </cell>
          <cell r="AK18" t="str">
            <v>P</v>
          </cell>
          <cell r="AL18" t="str">
            <v>AE</v>
          </cell>
        </row>
        <row r="19">
          <cell r="B19" t="str">
            <v>ASiIxMxHFTLxxxxCxxx</v>
          </cell>
          <cell r="C19" t="str">
            <v>Single</v>
          </cell>
          <cell r="D19" t="str">
            <v>A</v>
          </cell>
          <cell r="E19">
            <v>45444</v>
          </cell>
          <cell r="F19" t="str">
            <v>I</v>
          </cell>
          <cell r="G19" t="str">
            <v>E</v>
          </cell>
          <cell r="H19">
            <v>45444</v>
          </cell>
          <cell r="I19" t="str">
            <v>H</v>
          </cell>
          <cell r="J19">
            <v>3</v>
          </cell>
          <cell r="K19" t="str">
            <v>H</v>
          </cell>
          <cell r="L19">
            <v>45444</v>
          </cell>
          <cell r="M19" t="str">
            <v>false</v>
          </cell>
          <cell r="N19">
            <v>45444</v>
          </cell>
          <cell r="O19" t="str">
            <v>true</v>
          </cell>
          <cell r="P19" t="str">
            <v>H</v>
          </cell>
          <cell r="Q19">
            <v>45444</v>
          </cell>
          <cell r="R19" t="str">
            <v>C</v>
          </cell>
          <cell r="S19">
            <v>45444</v>
          </cell>
          <cell r="T19" t="str">
            <v>&lt;null&gt;</v>
          </cell>
          <cell r="U19" t="str">
            <v>&lt;null&gt;</v>
          </cell>
          <cell r="V19" t="str">
            <v>&lt;null&gt;</v>
          </cell>
          <cell r="W19" t="str">
            <v>&lt;null&gt;</v>
          </cell>
          <cell r="X19" t="str">
            <v>&lt;null&gt;</v>
          </cell>
          <cell r="Y19" t="str">
            <v>&lt;null&gt;</v>
          </cell>
          <cell r="Z19" t="str">
            <v>&lt;null&gt;</v>
          </cell>
          <cell r="AA19" t="str">
            <v>&lt;null&gt;</v>
          </cell>
          <cell r="AB19" t="str">
            <v>&lt;null&gt;</v>
          </cell>
          <cell r="AC19" t="str">
            <v>&lt;null&gt;</v>
          </cell>
          <cell r="AD19" t="str">
            <v>East Close</v>
          </cell>
          <cell r="AE19" t="str">
            <v>&lt;null&gt;</v>
          </cell>
          <cell r="AF19" t="str">
            <v>&lt;null&gt;</v>
          </cell>
          <cell r="AG19" t="str">
            <v>Altens</v>
          </cell>
          <cell r="AH19" t="str">
            <v>Aberdeen</v>
          </cell>
          <cell r="AI19" t="str">
            <v>Aberdeenshire</v>
          </cell>
          <cell r="AJ19" t="str">
            <v>AB10 1XG</v>
          </cell>
          <cell r="AK19" t="str">
            <v>P</v>
          </cell>
          <cell r="AL19" t="str">
            <v>AI</v>
          </cell>
        </row>
        <row r="20">
          <cell r="B20" t="str">
            <v>ASiIxxxxxTxxxxxCxxx</v>
          </cell>
          <cell r="C20" t="str">
            <v>Single</v>
          </cell>
          <cell r="D20" t="str">
            <v>A</v>
          </cell>
          <cell r="E20">
            <v>45444</v>
          </cell>
          <cell r="F20" t="str">
            <v>I</v>
          </cell>
          <cell r="G20" t="str">
            <v>E</v>
          </cell>
          <cell r="H20">
            <v>45444</v>
          </cell>
          <cell r="I20" t="str">
            <v>H</v>
          </cell>
          <cell r="J20">
            <v>1</v>
          </cell>
          <cell r="K20" t="str">
            <v>H</v>
          </cell>
          <cell r="L20">
            <v>45444</v>
          </cell>
          <cell r="M20" t="str">
            <v>false</v>
          </cell>
          <cell r="N20">
            <v>45444</v>
          </cell>
          <cell r="O20" t="str">
            <v>true</v>
          </cell>
          <cell r="P20" t="str">
            <v>L</v>
          </cell>
          <cell r="Q20">
            <v>45444</v>
          </cell>
          <cell r="R20" t="str">
            <v>E</v>
          </cell>
          <cell r="S20">
            <v>45444</v>
          </cell>
          <cell r="T20" t="str">
            <v>&lt;null&gt;</v>
          </cell>
          <cell r="U20" t="str">
            <v>&lt;null&gt;</v>
          </cell>
          <cell r="V20" t="str">
            <v>&lt;null&gt;</v>
          </cell>
          <cell r="W20" t="str">
            <v>&lt;null&gt;</v>
          </cell>
          <cell r="X20" t="str">
            <v>&lt;null&gt;</v>
          </cell>
          <cell r="Y20" t="str">
            <v>&lt;null&gt;</v>
          </cell>
          <cell r="Z20" t="str">
            <v>&lt;null&gt;</v>
          </cell>
          <cell r="AA20" t="str">
            <v>&lt;null&gt;</v>
          </cell>
          <cell r="AB20" t="str">
            <v>&lt;null&gt;</v>
          </cell>
          <cell r="AC20" t="str">
            <v>&lt;null&gt;</v>
          </cell>
          <cell r="AD20" t="str">
            <v>Queen Rise</v>
          </cell>
          <cell r="AE20" t="str">
            <v>&lt;null&gt;</v>
          </cell>
          <cell r="AF20" t="str">
            <v>&lt;null&gt;</v>
          </cell>
          <cell r="AG20" t="str">
            <v>Altens</v>
          </cell>
          <cell r="AH20" t="str">
            <v>Aberdeen</v>
          </cell>
          <cell r="AI20" t="str">
            <v>Aberdeenshire</v>
          </cell>
          <cell r="AJ20" t="str">
            <v>AB10 1XG</v>
          </cell>
          <cell r="AK20" t="str">
            <v>P</v>
          </cell>
          <cell r="AL20" t="str">
            <v>AI</v>
          </cell>
        </row>
        <row r="21">
          <cell r="B21" t="str">
            <v>ASixDNxxxTxxxxxCxxx</v>
          </cell>
          <cell r="C21" t="str">
            <v>Single</v>
          </cell>
          <cell r="D21" t="str">
            <v>A</v>
          </cell>
          <cell r="E21">
            <v>45444</v>
          </cell>
          <cell r="F21" t="str">
            <v>I</v>
          </cell>
          <cell r="G21" t="str">
            <v>D</v>
          </cell>
          <cell r="H21">
            <v>45444</v>
          </cell>
          <cell r="I21" t="str">
            <v>&lt;null&gt;</v>
          </cell>
          <cell r="J21">
            <v>1</v>
          </cell>
          <cell r="K21" t="str">
            <v>H</v>
          </cell>
          <cell r="L21">
            <v>45444</v>
          </cell>
          <cell r="M21" t="str">
            <v>false</v>
          </cell>
          <cell r="N21">
            <v>45444</v>
          </cell>
          <cell r="O21" t="str">
            <v>true</v>
          </cell>
          <cell r="P21" t="str">
            <v>H</v>
          </cell>
          <cell r="Q21">
            <v>45444</v>
          </cell>
          <cell r="R21" t="str">
            <v>E</v>
          </cell>
          <cell r="S21">
            <v>45444</v>
          </cell>
          <cell r="T21" t="str">
            <v>&lt;null&gt;</v>
          </cell>
          <cell r="U21" t="str">
            <v>&lt;null&gt;</v>
          </cell>
          <cell r="V21" t="str">
            <v>&lt;null&gt;</v>
          </cell>
          <cell r="W21" t="str">
            <v>&lt;null&gt;</v>
          </cell>
          <cell r="X21" t="str">
            <v>&lt;null&gt;</v>
          </cell>
          <cell r="Y21" t="str">
            <v>&lt;null&gt;</v>
          </cell>
          <cell r="Z21" t="str">
            <v>&lt;null&gt;</v>
          </cell>
          <cell r="AA21" t="str">
            <v>&lt;null&gt;</v>
          </cell>
          <cell r="AB21" t="str">
            <v>&lt;null&gt;</v>
          </cell>
          <cell r="AC21" t="str">
            <v>&lt;null&gt;</v>
          </cell>
          <cell r="AD21" t="str">
            <v>East Lane</v>
          </cell>
          <cell r="AE21" t="str">
            <v>&lt;null&gt;</v>
          </cell>
          <cell r="AF21" t="str">
            <v>&lt;null&gt;</v>
          </cell>
          <cell r="AG21" t="str">
            <v>Altens</v>
          </cell>
          <cell r="AH21" t="str">
            <v>Aberdeen</v>
          </cell>
          <cell r="AI21" t="str">
            <v>Aberdeenshire</v>
          </cell>
          <cell r="AJ21" t="str">
            <v>AB10 1XG</v>
          </cell>
          <cell r="AK21" t="str">
            <v>P</v>
          </cell>
          <cell r="AL21" t="str">
            <v>AI</v>
          </cell>
        </row>
        <row r="22">
          <cell r="B22" t="str">
            <v>ASixDxxxxTxxxxxCxxx</v>
          </cell>
          <cell r="C22" t="str">
            <v>Single</v>
          </cell>
          <cell r="D22" t="str">
            <v>A</v>
          </cell>
          <cell r="E22">
            <v>45444</v>
          </cell>
          <cell r="F22" t="str">
            <v>I</v>
          </cell>
          <cell r="G22" t="str">
            <v>D</v>
          </cell>
          <cell r="H22">
            <v>45444</v>
          </cell>
          <cell r="I22" t="str">
            <v>H</v>
          </cell>
          <cell r="J22">
            <v>1</v>
          </cell>
          <cell r="K22" t="str">
            <v>H</v>
          </cell>
          <cell r="L22">
            <v>45444</v>
          </cell>
          <cell r="M22" t="str">
            <v>false</v>
          </cell>
          <cell r="N22">
            <v>45444</v>
          </cell>
          <cell r="O22" t="str">
            <v>true</v>
          </cell>
          <cell r="P22" t="str">
            <v>L</v>
          </cell>
          <cell r="Q22">
            <v>45444</v>
          </cell>
          <cell r="R22" t="str">
            <v>E</v>
          </cell>
          <cell r="S22">
            <v>45444</v>
          </cell>
          <cell r="T22" t="str">
            <v>&lt;null&gt;</v>
          </cell>
          <cell r="U22" t="str">
            <v>&lt;null&gt;</v>
          </cell>
          <cell r="V22" t="str">
            <v>&lt;null&gt;</v>
          </cell>
          <cell r="W22" t="str">
            <v>&lt;null&gt;</v>
          </cell>
          <cell r="X22" t="str">
            <v>&lt;null&gt;</v>
          </cell>
          <cell r="Y22" t="str">
            <v>&lt;null&gt;</v>
          </cell>
          <cell r="Z22" t="str">
            <v>&lt;null&gt;</v>
          </cell>
          <cell r="AA22" t="str">
            <v>&lt;null&gt;</v>
          </cell>
          <cell r="AB22" t="str">
            <v>&lt;null&gt;</v>
          </cell>
          <cell r="AC22" t="str">
            <v>&lt;null&gt;</v>
          </cell>
          <cell r="AD22" t="str">
            <v>Hill Place</v>
          </cell>
          <cell r="AE22" t="str">
            <v>&lt;null&gt;</v>
          </cell>
          <cell r="AF22" t="str">
            <v>&lt;null&gt;</v>
          </cell>
          <cell r="AG22" t="str">
            <v>Altens</v>
          </cell>
          <cell r="AH22" t="str">
            <v>Aberdeen</v>
          </cell>
          <cell r="AI22" t="str">
            <v>Aberdeenshire</v>
          </cell>
          <cell r="AJ22" t="str">
            <v>AB10 1XG</v>
          </cell>
          <cell r="AK22" t="str">
            <v>P</v>
          </cell>
          <cell r="AL22" t="str">
            <v>AI</v>
          </cell>
        </row>
        <row r="23">
          <cell r="B23" t="str">
            <v>ASiIxOxxxTxCxxxCxxx</v>
          </cell>
          <cell r="C23" t="str">
            <v>Single</v>
          </cell>
          <cell r="D23" t="str">
            <v>A</v>
          </cell>
          <cell r="E23">
            <v>45444</v>
          </cell>
          <cell r="F23" t="str">
            <v>I</v>
          </cell>
          <cell r="G23" t="str">
            <v>E</v>
          </cell>
          <cell r="H23">
            <v>45444</v>
          </cell>
          <cell r="I23" t="str">
            <v>H</v>
          </cell>
          <cell r="J23">
            <v>1</v>
          </cell>
          <cell r="K23" t="str">
            <v>H</v>
          </cell>
          <cell r="L23">
            <v>45444</v>
          </cell>
          <cell r="M23" t="str">
            <v>false</v>
          </cell>
          <cell r="N23">
            <v>45444</v>
          </cell>
          <cell r="O23" t="str">
            <v>true</v>
          </cell>
          <cell r="P23" t="str">
            <v>L</v>
          </cell>
          <cell r="Q23">
            <v>45444</v>
          </cell>
          <cell r="R23" t="str">
            <v>C</v>
          </cell>
          <cell r="S23">
            <v>45444</v>
          </cell>
          <cell r="T23" t="str">
            <v>&lt;null&gt;</v>
          </cell>
          <cell r="U23" t="str">
            <v>&lt;null&gt;</v>
          </cell>
          <cell r="V23" t="str">
            <v>&lt;null&gt;</v>
          </cell>
          <cell r="W23" t="str">
            <v>&lt;null&gt;</v>
          </cell>
          <cell r="X23" t="str">
            <v>&lt;null&gt;</v>
          </cell>
          <cell r="Y23" t="str">
            <v>&lt;null&gt;</v>
          </cell>
          <cell r="Z23" t="str">
            <v>&lt;null&gt;</v>
          </cell>
          <cell r="AA23" t="str">
            <v>&lt;null&gt;</v>
          </cell>
          <cell r="AB23" t="str">
            <v>&lt;null&gt;</v>
          </cell>
          <cell r="AC23" t="str">
            <v>&lt;null&gt;</v>
          </cell>
          <cell r="AD23" t="str">
            <v>Victoria Place</v>
          </cell>
          <cell r="AE23" t="str">
            <v>&lt;null&gt;</v>
          </cell>
          <cell r="AF23" t="str">
            <v>&lt;null&gt;</v>
          </cell>
          <cell r="AG23" t="str">
            <v>Altens</v>
          </cell>
          <cell r="AH23" t="str">
            <v>Aberdeen</v>
          </cell>
          <cell r="AI23" t="str">
            <v>Aberdeenshire</v>
          </cell>
          <cell r="AJ23" t="str">
            <v>AB10 1XG</v>
          </cell>
          <cell r="AK23" t="str">
            <v>P</v>
          </cell>
          <cell r="AL23" t="str">
            <v>AI</v>
          </cell>
        </row>
        <row r="24">
          <cell r="B24" t="str">
            <v>ASiExOxxxTxCxxxCxxx</v>
          </cell>
          <cell r="C24" t="str">
            <v>Single</v>
          </cell>
          <cell r="D24" t="str">
            <v>A</v>
          </cell>
          <cell r="E24">
            <v>45444</v>
          </cell>
          <cell r="F24" t="str">
            <v>E</v>
          </cell>
          <cell r="G24" t="str">
            <v>E</v>
          </cell>
          <cell r="H24">
            <v>45444</v>
          </cell>
          <cell r="I24" t="str">
            <v>H</v>
          </cell>
          <cell r="J24">
            <v>1</v>
          </cell>
          <cell r="K24" t="str">
            <v>H</v>
          </cell>
          <cell r="L24">
            <v>45444</v>
          </cell>
          <cell r="M24" t="str">
            <v>false</v>
          </cell>
          <cell r="N24">
            <v>45444</v>
          </cell>
          <cell r="O24" t="str">
            <v>true</v>
          </cell>
          <cell r="P24" t="str">
            <v>H</v>
          </cell>
          <cell r="Q24">
            <v>45444</v>
          </cell>
          <cell r="R24" t="str">
            <v>C</v>
          </cell>
          <cell r="S24">
            <v>45444</v>
          </cell>
          <cell r="T24" t="str">
            <v>&lt;null&gt;</v>
          </cell>
          <cell r="U24" t="str">
            <v>&lt;null&gt;</v>
          </cell>
          <cell r="V24" t="str">
            <v>&lt;null&gt;</v>
          </cell>
          <cell r="W24" t="str">
            <v>&lt;null&gt;</v>
          </cell>
          <cell r="X24" t="str">
            <v>&lt;null&gt;</v>
          </cell>
          <cell r="Y24" t="str">
            <v>&lt;null&gt;</v>
          </cell>
          <cell r="Z24" t="str">
            <v>&lt;null&gt;</v>
          </cell>
          <cell r="AA24" t="str">
            <v>&lt;null&gt;</v>
          </cell>
          <cell r="AB24" t="str">
            <v>&lt;null&gt;</v>
          </cell>
          <cell r="AC24" t="str">
            <v>&lt;null&gt;</v>
          </cell>
          <cell r="AD24" t="str">
            <v>North Road</v>
          </cell>
          <cell r="AE24" t="str">
            <v>&lt;null&gt;</v>
          </cell>
          <cell r="AF24" t="str">
            <v>&lt;null&gt;</v>
          </cell>
          <cell r="AG24" t="str">
            <v>Altens</v>
          </cell>
          <cell r="AH24" t="str">
            <v>Aberdeen</v>
          </cell>
          <cell r="AI24" t="str">
            <v>Aberdeenshire</v>
          </cell>
          <cell r="AJ24" t="str">
            <v>AB10 1XG</v>
          </cell>
          <cell r="AK24" t="str">
            <v>P</v>
          </cell>
          <cell r="AL24" t="str">
            <v>AE</v>
          </cell>
        </row>
        <row r="25">
          <cell r="B25" t="str">
            <v>ASixxhMxxTxxxxxCxxx</v>
          </cell>
          <cell r="C25" t="str">
            <v>Single</v>
          </cell>
          <cell r="D25" t="str">
            <v>A</v>
          </cell>
          <cell r="E25">
            <v>45444</v>
          </cell>
          <cell r="F25" t="str">
            <v>I</v>
          </cell>
          <cell r="G25" t="str">
            <v>E</v>
          </cell>
          <cell r="H25">
            <v>45444</v>
          </cell>
          <cell r="I25" t="str">
            <v>H</v>
          </cell>
          <cell r="J25">
            <v>1</v>
          </cell>
          <cell r="K25" t="str">
            <v>H</v>
          </cell>
          <cell r="L25">
            <v>45444</v>
          </cell>
          <cell r="M25" t="str">
            <v>false</v>
          </cell>
          <cell r="N25">
            <v>45444</v>
          </cell>
          <cell r="O25" t="str">
            <v>true</v>
          </cell>
          <cell r="P25" t="str">
            <v>W</v>
          </cell>
          <cell r="Q25">
            <v>45444</v>
          </cell>
          <cell r="R25" t="str">
            <v>C</v>
          </cell>
          <cell r="S25">
            <v>45444</v>
          </cell>
          <cell r="T25" t="str">
            <v>&lt;null&gt;</v>
          </cell>
          <cell r="U25" t="str">
            <v>&lt;null&gt;</v>
          </cell>
          <cell r="V25" t="str">
            <v>&lt;null&gt;</v>
          </cell>
          <cell r="W25" t="str">
            <v>&lt;null&gt;</v>
          </cell>
          <cell r="X25" t="str">
            <v>&lt;null&gt;</v>
          </cell>
          <cell r="Y25" t="str">
            <v>&lt;null&gt;</v>
          </cell>
          <cell r="Z25" t="str">
            <v>&lt;null&gt;</v>
          </cell>
          <cell r="AA25" t="str">
            <v>&lt;null&gt;</v>
          </cell>
          <cell r="AB25" t="str">
            <v>&lt;null&gt;</v>
          </cell>
          <cell r="AC25" t="str">
            <v>&lt;null&gt;</v>
          </cell>
          <cell r="AD25" t="str">
            <v>Green Close</v>
          </cell>
          <cell r="AE25" t="str">
            <v>&lt;null&gt;</v>
          </cell>
          <cell r="AF25" t="str">
            <v>&lt;null&gt;</v>
          </cell>
          <cell r="AG25" t="str">
            <v>Altens</v>
          </cell>
          <cell r="AH25" t="str">
            <v>Aberdeen</v>
          </cell>
          <cell r="AI25" t="str">
            <v>Aberdeenshire</v>
          </cell>
          <cell r="AJ25" t="str">
            <v>AB10 1XG</v>
          </cell>
          <cell r="AK25" t="str">
            <v>P</v>
          </cell>
          <cell r="AL25" t="str">
            <v>AI</v>
          </cell>
        </row>
        <row r="26">
          <cell r="B26" t="str">
            <v>ASiIxMxxxTLxxxxCxxx</v>
          </cell>
          <cell r="C26" t="str">
            <v>Single</v>
          </cell>
          <cell r="D26" t="str">
            <v>A</v>
          </cell>
          <cell r="E26">
            <v>45444</v>
          </cell>
          <cell r="F26" t="str">
            <v>I</v>
          </cell>
          <cell r="G26" t="str">
            <v>E</v>
          </cell>
          <cell r="H26">
            <v>45444</v>
          </cell>
          <cell r="I26" t="str">
            <v>H</v>
          </cell>
          <cell r="J26">
            <v>3</v>
          </cell>
          <cell r="K26" t="str">
            <v>H</v>
          </cell>
          <cell r="L26">
            <v>45444</v>
          </cell>
          <cell r="M26" t="str">
            <v>false</v>
          </cell>
          <cell r="N26">
            <v>45444</v>
          </cell>
          <cell r="O26" t="str">
            <v>true</v>
          </cell>
          <cell r="P26" t="str">
            <v>H</v>
          </cell>
          <cell r="Q26">
            <v>45444</v>
          </cell>
          <cell r="R26" t="str">
            <v>C</v>
          </cell>
          <cell r="S26">
            <v>45444</v>
          </cell>
          <cell r="T26" t="str">
            <v>&lt;null&gt;</v>
          </cell>
          <cell r="U26" t="str">
            <v>&lt;null&gt;</v>
          </cell>
          <cell r="V26" t="str">
            <v>&lt;null&gt;</v>
          </cell>
          <cell r="W26" t="str">
            <v>&lt;null&gt;</v>
          </cell>
          <cell r="X26" t="str">
            <v>&lt;null&gt;</v>
          </cell>
          <cell r="Y26" t="str">
            <v>&lt;null&gt;</v>
          </cell>
          <cell r="Z26" t="str">
            <v>&lt;null&gt;</v>
          </cell>
          <cell r="AA26" t="str">
            <v>&lt;null&gt;</v>
          </cell>
          <cell r="AB26" t="str">
            <v>&lt;null&gt;</v>
          </cell>
          <cell r="AC26" t="str">
            <v>&lt;null&gt;</v>
          </cell>
          <cell r="AD26" t="str">
            <v>West Fields</v>
          </cell>
          <cell r="AE26" t="str">
            <v>&lt;null&gt;</v>
          </cell>
          <cell r="AF26" t="str">
            <v>&lt;null&gt;</v>
          </cell>
          <cell r="AG26" t="str">
            <v>Altens</v>
          </cell>
          <cell r="AH26" t="str">
            <v>Aberdeen</v>
          </cell>
          <cell r="AI26" t="str">
            <v>Aberdeenshire</v>
          </cell>
          <cell r="AJ26" t="str">
            <v>AB10 1XG</v>
          </cell>
          <cell r="AK26" t="str">
            <v>P</v>
          </cell>
          <cell r="AL26" t="str">
            <v>AI</v>
          </cell>
        </row>
        <row r="27">
          <cell r="B27" t="str">
            <v>ASiExMxxxTLxxxxCxxx</v>
          </cell>
          <cell r="C27" t="str">
            <v>Single</v>
          </cell>
          <cell r="D27" t="str">
            <v>A</v>
          </cell>
          <cell r="E27">
            <v>45444</v>
          </cell>
          <cell r="F27" t="str">
            <v>E</v>
          </cell>
          <cell r="G27" t="str">
            <v>E</v>
          </cell>
          <cell r="H27">
            <v>45444</v>
          </cell>
          <cell r="I27" t="str">
            <v>H</v>
          </cell>
          <cell r="J27">
            <v>3</v>
          </cell>
          <cell r="K27" t="str">
            <v>H</v>
          </cell>
          <cell r="L27">
            <v>45444</v>
          </cell>
          <cell r="M27" t="str">
            <v>false</v>
          </cell>
          <cell r="N27">
            <v>45444</v>
          </cell>
          <cell r="O27" t="str">
            <v>true</v>
          </cell>
          <cell r="P27" t="str">
            <v>L</v>
          </cell>
          <cell r="Q27">
            <v>45444</v>
          </cell>
          <cell r="R27" t="str">
            <v>C</v>
          </cell>
          <cell r="S27">
            <v>45444</v>
          </cell>
          <cell r="T27" t="str">
            <v>&lt;null&gt;</v>
          </cell>
          <cell r="U27" t="str">
            <v>&lt;null&gt;</v>
          </cell>
          <cell r="V27" t="str">
            <v>&lt;null&gt;</v>
          </cell>
          <cell r="W27" t="str">
            <v>&lt;null&gt;</v>
          </cell>
          <cell r="X27" t="str">
            <v>&lt;null&gt;</v>
          </cell>
          <cell r="Y27" t="str">
            <v>&lt;null&gt;</v>
          </cell>
          <cell r="Z27" t="str">
            <v>&lt;null&gt;</v>
          </cell>
          <cell r="AA27" t="str">
            <v>&lt;null&gt;</v>
          </cell>
          <cell r="AB27" t="str">
            <v>&lt;null&gt;</v>
          </cell>
          <cell r="AC27" t="str">
            <v>&lt;null&gt;</v>
          </cell>
          <cell r="AD27" t="str">
            <v>South Park</v>
          </cell>
          <cell r="AE27" t="str">
            <v>&lt;null&gt;</v>
          </cell>
          <cell r="AF27" t="str">
            <v>&lt;null&gt;</v>
          </cell>
          <cell r="AG27" t="str">
            <v>Altens</v>
          </cell>
          <cell r="AH27" t="str">
            <v>Aberdeen</v>
          </cell>
          <cell r="AI27" t="str">
            <v>Aberdeenshire</v>
          </cell>
          <cell r="AJ27" t="str">
            <v>AB10 1XG</v>
          </cell>
          <cell r="AK27" t="str">
            <v>P</v>
          </cell>
          <cell r="AL27" t="str">
            <v>AE</v>
          </cell>
        </row>
        <row r="28">
          <cell r="B28" t="str">
            <v>ASixxNxxxTxxxxxCxxx</v>
          </cell>
          <cell r="C28" t="str">
            <v>Single</v>
          </cell>
          <cell r="D28" t="str">
            <v>A</v>
          </cell>
          <cell r="E28">
            <v>45444</v>
          </cell>
          <cell r="F28" t="str">
            <v>I</v>
          </cell>
          <cell r="G28" t="str">
            <v>D</v>
          </cell>
          <cell r="H28">
            <v>45444</v>
          </cell>
          <cell r="I28" t="str">
            <v>&lt;null&gt;</v>
          </cell>
          <cell r="J28">
            <v>1</v>
          </cell>
          <cell r="K28" t="str">
            <v>H</v>
          </cell>
          <cell r="L28">
            <v>45444</v>
          </cell>
          <cell r="M28" t="str">
            <v>false</v>
          </cell>
          <cell r="N28">
            <v>45444</v>
          </cell>
          <cell r="O28" t="str">
            <v>true</v>
          </cell>
          <cell r="P28" t="str">
            <v>H</v>
          </cell>
          <cell r="Q28">
            <v>45444</v>
          </cell>
          <cell r="R28" t="str">
            <v>E</v>
          </cell>
          <cell r="S28">
            <v>45444</v>
          </cell>
          <cell r="T28" t="str">
            <v>&lt;null&gt;</v>
          </cell>
          <cell r="U28" t="str">
            <v>&lt;null&gt;</v>
          </cell>
          <cell r="V28" t="str">
            <v>&lt;null&gt;</v>
          </cell>
          <cell r="W28" t="str">
            <v>&lt;null&gt;</v>
          </cell>
          <cell r="X28" t="str">
            <v>&lt;null&gt;</v>
          </cell>
          <cell r="Y28" t="str">
            <v>&lt;null&gt;</v>
          </cell>
          <cell r="Z28" t="str">
            <v>&lt;null&gt;</v>
          </cell>
          <cell r="AA28" t="str">
            <v>&lt;null&gt;</v>
          </cell>
          <cell r="AB28" t="str">
            <v>&lt;null&gt;</v>
          </cell>
          <cell r="AC28" t="str">
            <v>&lt;null&gt;</v>
          </cell>
          <cell r="AD28" t="str">
            <v>Queen Gardens</v>
          </cell>
          <cell r="AE28" t="str">
            <v>&lt;null&gt;</v>
          </cell>
          <cell r="AF28" t="str">
            <v>&lt;null&gt;</v>
          </cell>
          <cell r="AG28" t="str">
            <v>Altens</v>
          </cell>
          <cell r="AH28" t="str">
            <v>Aberdeen</v>
          </cell>
          <cell r="AI28" t="str">
            <v>Aberdeenshire</v>
          </cell>
          <cell r="AJ28" t="str">
            <v>AB10 1XG</v>
          </cell>
          <cell r="AK28" t="str">
            <v>P</v>
          </cell>
          <cell r="AL28" t="str">
            <v>AI</v>
          </cell>
        </row>
        <row r="29">
          <cell r="B29" t="str">
            <v>ASiIxxxDTTxxxxxCxxx</v>
          </cell>
          <cell r="C29" t="str">
            <v>Single</v>
          </cell>
          <cell r="D29" t="str">
            <v>A</v>
          </cell>
          <cell r="E29">
            <v>45444</v>
          </cell>
          <cell r="F29" t="str">
            <v>I</v>
          </cell>
          <cell r="G29" t="str">
            <v>E</v>
          </cell>
          <cell r="H29">
            <v>45444</v>
          </cell>
          <cell r="I29" t="str">
            <v>H</v>
          </cell>
          <cell r="J29">
            <v>1</v>
          </cell>
          <cell r="K29" t="str">
            <v>D</v>
          </cell>
          <cell r="L29">
            <v>45444</v>
          </cell>
          <cell r="M29" t="str">
            <v>true</v>
          </cell>
          <cell r="N29">
            <v>45444</v>
          </cell>
          <cell r="O29" t="str">
            <v>true</v>
          </cell>
          <cell r="P29" t="str">
            <v>W</v>
          </cell>
          <cell r="Q29">
            <v>45444</v>
          </cell>
          <cell r="R29" t="str">
            <v>F</v>
          </cell>
          <cell r="S29">
            <v>45444</v>
          </cell>
          <cell r="T29" t="str">
            <v>&lt;null&gt;</v>
          </cell>
          <cell r="U29" t="str">
            <v>&lt;null&gt;</v>
          </cell>
          <cell r="V29" t="str">
            <v>&lt;null&gt;</v>
          </cell>
          <cell r="W29" t="str">
            <v>&lt;null&gt;</v>
          </cell>
          <cell r="X29" t="str">
            <v>&lt;null&gt;</v>
          </cell>
          <cell r="Y29" t="str">
            <v>&lt;null&gt;</v>
          </cell>
          <cell r="Z29" t="str">
            <v>&lt;null&gt;</v>
          </cell>
          <cell r="AA29" t="str">
            <v>&lt;null&gt;</v>
          </cell>
          <cell r="AB29" t="str">
            <v>&lt;null&gt;</v>
          </cell>
          <cell r="AC29" t="str">
            <v>&lt;null&gt;</v>
          </cell>
          <cell r="AD29" t="str">
            <v>Church Place</v>
          </cell>
          <cell r="AE29" t="str">
            <v>&lt;null&gt;</v>
          </cell>
          <cell r="AF29" t="str">
            <v>&lt;null&gt;</v>
          </cell>
          <cell r="AG29" t="str">
            <v>Altens</v>
          </cell>
          <cell r="AH29" t="str">
            <v>Aberdeen</v>
          </cell>
          <cell r="AI29" t="str">
            <v>Aberdeenshire</v>
          </cell>
          <cell r="AJ29" t="str">
            <v>AB10 1XG</v>
          </cell>
          <cell r="AK29" t="str">
            <v>P</v>
          </cell>
          <cell r="AL29" t="str">
            <v>AI</v>
          </cell>
        </row>
        <row r="30">
          <cell r="B30" t="str">
            <v>ASixxxxHxTxxxxxCxxx</v>
          </cell>
          <cell r="C30" t="str">
            <v>Single</v>
          </cell>
          <cell r="D30" t="str">
            <v>A</v>
          </cell>
          <cell r="E30">
            <v>45444</v>
          </cell>
          <cell r="F30" t="str">
            <v>I</v>
          </cell>
          <cell r="G30" t="str">
            <v>E</v>
          </cell>
          <cell r="H30">
            <v>45444</v>
          </cell>
          <cell r="I30" t="str">
            <v>H</v>
          </cell>
          <cell r="J30">
            <v>1</v>
          </cell>
          <cell r="K30" t="str">
            <v>H</v>
          </cell>
          <cell r="L30">
            <v>45444</v>
          </cell>
          <cell r="M30" t="str">
            <v>false</v>
          </cell>
          <cell r="N30">
            <v>45444</v>
          </cell>
          <cell r="O30" t="str">
            <v>true</v>
          </cell>
          <cell r="P30" t="str">
            <v>L</v>
          </cell>
          <cell r="Q30">
            <v>45444</v>
          </cell>
          <cell r="R30" t="str">
            <v>E</v>
          </cell>
          <cell r="S30">
            <v>45444</v>
          </cell>
          <cell r="T30" t="str">
            <v>&lt;null&gt;</v>
          </cell>
          <cell r="U30" t="str">
            <v>&lt;null&gt;</v>
          </cell>
          <cell r="V30" t="str">
            <v>&lt;null&gt;</v>
          </cell>
          <cell r="W30" t="str">
            <v>&lt;null&gt;</v>
          </cell>
          <cell r="X30" t="str">
            <v>&lt;null&gt;</v>
          </cell>
          <cell r="Y30" t="str">
            <v>&lt;null&gt;</v>
          </cell>
          <cell r="Z30" t="str">
            <v>&lt;null&gt;</v>
          </cell>
          <cell r="AA30" t="str">
            <v>&lt;null&gt;</v>
          </cell>
          <cell r="AB30" t="str">
            <v>&lt;null&gt;</v>
          </cell>
          <cell r="AC30" t="str">
            <v>&lt;null&gt;</v>
          </cell>
          <cell r="AD30" t="str">
            <v>Green Place</v>
          </cell>
          <cell r="AE30" t="str">
            <v>&lt;null&gt;</v>
          </cell>
          <cell r="AF30" t="str">
            <v>&lt;null&gt;</v>
          </cell>
          <cell r="AG30" t="str">
            <v>Altens</v>
          </cell>
          <cell r="AH30" t="str">
            <v>Aberdeen</v>
          </cell>
          <cell r="AI30" t="str">
            <v>Aberdeenshire</v>
          </cell>
          <cell r="AJ30" t="str">
            <v>AB10 1XG</v>
          </cell>
          <cell r="AK30" t="str">
            <v>P</v>
          </cell>
          <cell r="AL30" t="str">
            <v>AI</v>
          </cell>
        </row>
        <row r="31">
          <cell r="B31" t="str">
            <v>ASixxxxHxTxxxNxCxxx</v>
          </cell>
          <cell r="C31" t="str">
            <v>Single</v>
          </cell>
          <cell r="D31" t="str">
            <v>A</v>
          </cell>
          <cell r="E31">
            <v>45444</v>
          </cell>
          <cell r="F31" t="str">
            <v>I</v>
          </cell>
          <cell r="G31" t="str">
            <v>E</v>
          </cell>
          <cell r="H31">
            <v>45444</v>
          </cell>
          <cell r="I31" t="str">
            <v>H</v>
          </cell>
          <cell r="J31">
            <v>1</v>
          </cell>
          <cell r="K31" t="str">
            <v>H</v>
          </cell>
          <cell r="L31">
            <v>45444</v>
          </cell>
          <cell r="M31" t="str">
            <v>false</v>
          </cell>
          <cell r="N31">
            <v>45444</v>
          </cell>
          <cell r="O31" t="str">
            <v>true</v>
          </cell>
          <cell r="P31" t="str">
            <v>L</v>
          </cell>
          <cell r="Q31">
            <v>45444</v>
          </cell>
          <cell r="R31" t="str">
            <v>E</v>
          </cell>
          <cell r="S31">
            <v>45444</v>
          </cell>
          <cell r="T31" t="str">
            <v>&lt;null&gt;</v>
          </cell>
          <cell r="U31" t="str">
            <v>&lt;null&gt;</v>
          </cell>
          <cell r="V31" t="str">
            <v>&lt;null&gt;</v>
          </cell>
          <cell r="W31" t="str">
            <v>&lt;null&gt;</v>
          </cell>
          <cell r="X31" t="str">
            <v>&lt;null&gt;</v>
          </cell>
          <cell r="Y31" t="str">
            <v>&lt;null&gt;</v>
          </cell>
          <cell r="Z31" t="str">
            <v>&lt;null&gt;</v>
          </cell>
          <cell r="AA31" t="str">
            <v>&lt;null&gt;</v>
          </cell>
          <cell r="AB31" t="str">
            <v>&lt;null&gt;</v>
          </cell>
          <cell r="AC31" t="str">
            <v>&lt;null&gt;</v>
          </cell>
          <cell r="AD31" t="str">
            <v>West Drive</v>
          </cell>
          <cell r="AE31" t="str">
            <v>&lt;null&gt;</v>
          </cell>
          <cell r="AF31" t="str">
            <v>&lt;null&gt;</v>
          </cell>
          <cell r="AG31" t="str">
            <v>Altens</v>
          </cell>
          <cell r="AH31" t="str">
            <v>Aberdeen</v>
          </cell>
          <cell r="AI31" t="str">
            <v>Aberdeenshire</v>
          </cell>
          <cell r="AJ31" t="str">
            <v>AB10 1XG</v>
          </cell>
          <cell r="AK31" t="str">
            <v>P</v>
          </cell>
          <cell r="AL31" t="str">
            <v>AI</v>
          </cell>
        </row>
        <row r="32">
          <cell r="B32" t="str">
            <v>ASixxxxxxTxxxxxCxxx</v>
          </cell>
          <cell r="C32" t="str">
            <v>Single</v>
          </cell>
          <cell r="D32" t="str">
            <v>A</v>
          </cell>
          <cell r="E32">
            <v>45444</v>
          </cell>
          <cell r="F32" t="str">
            <v>I</v>
          </cell>
          <cell r="G32" t="str">
            <v>E</v>
          </cell>
          <cell r="H32">
            <v>45444</v>
          </cell>
          <cell r="I32" t="str">
            <v>H</v>
          </cell>
          <cell r="J32">
            <v>1</v>
          </cell>
          <cell r="K32" t="str">
            <v>H</v>
          </cell>
          <cell r="L32">
            <v>45444</v>
          </cell>
          <cell r="M32" t="str">
            <v>false</v>
          </cell>
          <cell r="N32">
            <v>45444</v>
          </cell>
          <cell r="O32" t="str">
            <v>true</v>
          </cell>
          <cell r="P32" t="str">
            <v>L</v>
          </cell>
          <cell r="Q32">
            <v>45444</v>
          </cell>
          <cell r="R32" t="str">
            <v>E</v>
          </cell>
          <cell r="S32">
            <v>45444</v>
          </cell>
          <cell r="T32" t="str">
            <v>&lt;null&gt;</v>
          </cell>
          <cell r="U32" t="str">
            <v>&lt;null&gt;</v>
          </cell>
          <cell r="V32" t="str">
            <v>&lt;null&gt;</v>
          </cell>
          <cell r="W32" t="str">
            <v>&lt;null&gt;</v>
          </cell>
          <cell r="X32" t="str">
            <v>&lt;null&gt;</v>
          </cell>
          <cell r="Y32" t="str">
            <v>&lt;null&gt;</v>
          </cell>
          <cell r="Z32" t="str">
            <v>&lt;null&gt;</v>
          </cell>
          <cell r="AA32" t="str">
            <v>&lt;null&gt;</v>
          </cell>
          <cell r="AB32" t="str">
            <v>&lt;null&gt;</v>
          </cell>
          <cell r="AC32" t="str">
            <v>&lt;null&gt;</v>
          </cell>
          <cell r="AD32" t="str">
            <v>West Close</v>
          </cell>
          <cell r="AE32" t="str">
            <v>&lt;null&gt;</v>
          </cell>
          <cell r="AF32" t="str">
            <v>&lt;null&gt;</v>
          </cell>
          <cell r="AG32" t="str">
            <v>Altens</v>
          </cell>
          <cell r="AH32" t="str">
            <v>Aberdeen</v>
          </cell>
          <cell r="AI32" t="str">
            <v>Aberdeenshire</v>
          </cell>
          <cell r="AJ32" t="str">
            <v>AB10 1XG</v>
          </cell>
          <cell r="AK32" t="str">
            <v>P</v>
          </cell>
          <cell r="AL32" t="str">
            <v>AI</v>
          </cell>
        </row>
        <row r="33">
          <cell r="B33" t="str">
            <v>ASixxxxxFTWGxxxCxxx</v>
          </cell>
          <cell r="C33" t="str">
            <v>Single</v>
          </cell>
          <cell r="D33" t="str">
            <v>A</v>
          </cell>
          <cell r="E33">
            <v>45444</v>
          </cell>
          <cell r="F33" t="str">
            <v>I</v>
          </cell>
          <cell r="G33" t="str">
            <v>E</v>
          </cell>
          <cell r="H33">
            <v>45444</v>
          </cell>
          <cell r="I33" t="str">
            <v>H</v>
          </cell>
          <cell r="J33">
            <v>1</v>
          </cell>
          <cell r="K33" t="str">
            <v>H</v>
          </cell>
          <cell r="L33">
            <v>45444</v>
          </cell>
          <cell r="M33" t="str">
            <v>false</v>
          </cell>
          <cell r="N33">
            <v>45444</v>
          </cell>
          <cell r="O33" t="str">
            <v>true</v>
          </cell>
          <cell r="P33" t="str">
            <v>W</v>
          </cell>
          <cell r="Q33">
            <v>45444</v>
          </cell>
          <cell r="R33" t="str">
            <v>G</v>
          </cell>
          <cell r="S33">
            <v>45444</v>
          </cell>
          <cell r="T33" t="str">
            <v>&lt;null&gt;</v>
          </cell>
          <cell r="U33" t="str">
            <v>&lt;null&gt;</v>
          </cell>
          <cell r="V33" t="str">
            <v>&lt;null&gt;</v>
          </cell>
          <cell r="W33" t="str">
            <v>&lt;null&gt;</v>
          </cell>
          <cell r="X33" t="str">
            <v>&lt;null&gt;</v>
          </cell>
          <cell r="Y33" t="str">
            <v>&lt;null&gt;</v>
          </cell>
          <cell r="Z33" t="str">
            <v>&lt;null&gt;</v>
          </cell>
          <cell r="AA33" t="str">
            <v>&lt;null&gt;</v>
          </cell>
          <cell r="AB33" t="str">
            <v>&lt;null&gt;</v>
          </cell>
          <cell r="AC33" t="str">
            <v>&lt;null&gt;</v>
          </cell>
          <cell r="AD33" t="str">
            <v>North Gardens</v>
          </cell>
          <cell r="AE33" t="str">
            <v>&lt;null&gt;</v>
          </cell>
          <cell r="AF33" t="str">
            <v>&lt;null&gt;</v>
          </cell>
          <cell r="AG33" t="str">
            <v>Altens</v>
          </cell>
          <cell r="AH33" t="str">
            <v>Aberdeen</v>
          </cell>
          <cell r="AI33" t="str">
            <v>Aberdeenshire</v>
          </cell>
          <cell r="AJ33" t="str">
            <v>AB10 1XG</v>
          </cell>
          <cell r="AK33" t="str">
            <v>P</v>
          </cell>
          <cell r="AL33" t="str">
            <v>AI</v>
          </cell>
        </row>
        <row r="34">
          <cell r="B34" t="str">
            <v>ASixxxxxxTxAxxxCxxx</v>
          </cell>
          <cell r="C34" t="str">
            <v>Single</v>
          </cell>
          <cell r="D34" t="str">
            <v>A</v>
          </cell>
          <cell r="E34">
            <v>45444</v>
          </cell>
          <cell r="F34" t="str">
            <v>I</v>
          </cell>
          <cell r="G34" t="str">
            <v>E</v>
          </cell>
          <cell r="H34">
            <v>45444</v>
          </cell>
          <cell r="I34" t="str">
            <v>RCAMY</v>
          </cell>
          <cell r="J34">
            <v>1</v>
          </cell>
          <cell r="K34" t="str">
            <v>H</v>
          </cell>
          <cell r="L34">
            <v>45444</v>
          </cell>
          <cell r="M34" t="str">
            <v>false</v>
          </cell>
          <cell r="N34">
            <v>45444</v>
          </cell>
          <cell r="O34" t="str">
            <v>true</v>
          </cell>
          <cell r="P34" t="str">
            <v>W</v>
          </cell>
          <cell r="Q34">
            <v>45444</v>
          </cell>
          <cell r="R34" t="str">
            <v>A</v>
          </cell>
          <cell r="S34">
            <v>45444</v>
          </cell>
          <cell r="T34" t="str">
            <v>&lt;null&gt;</v>
          </cell>
          <cell r="U34" t="str">
            <v>&lt;null&gt;</v>
          </cell>
          <cell r="V34" t="str">
            <v>&lt;null&gt;</v>
          </cell>
          <cell r="W34" t="str">
            <v>&lt;null&gt;</v>
          </cell>
          <cell r="X34" t="str">
            <v>&lt;null&gt;</v>
          </cell>
          <cell r="Y34" t="str">
            <v>&lt;null&gt;</v>
          </cell>
          <cell r="Z34" t="str">
            <v>&lt;null&gt;</v>
          </cell>
          <cell r="AA34" t="str">
            <v>&lt;null&gt;</v>
          </cell>
          <cell r="AB34" t="str">
            <v>&lt;null&gt;</v>
          </cell>
          <cell r="AC34" t="str">
            <v>&lt;null&gt;</v>
          </cell>
          <cell r="AD34" t="str">
            <v>Old Fields</v>
          </cell>
          <cell r="AE34" t="str">
            <v>&lt;null&gt;</v>
          </cell>
          <cell r="AF34" t="str">
            <v>&lt;null&gt;</v>
          </cell>
          <cell r="AG34" t="str">
            <v>Altens</v>
          </cell>
          <cell r="AH34" t="str">
            <v>Aberdeen</v>
          </cell>
          <cell r="AI34" t="str">
            <v>Aberdeenshire</v>
          </cell>
          <cell r="AJ34" t="str">
            <v>AB10 1XG</v>
          </cell>
          <cell r="AK34" t="str">
            <v>P</v>
          </cell>
          <cell r="AL34" t="str">
            <v>AI</v>
          </cell>
        </row>
        <row r="35">
          <cell r="B35" t="str">
            <v>ASixxxxxTTxxxxxCxxx</v>
          </cell>
          <cell r="C35" t="str">
            <v>Single</v>
          </cell>
          <cell r="D35" t="str">
            <v>A</v>
          </cell>
          <cell r="E35">
            <v>45444</v>
          </cell>
          <cell r="F35" t="str">
            <v>I</v>
          </cell>
          <cell r="G35" t="str">
            <v>E</v>
          </cell>
          <cell r="H35">
            <v>45444</v>
          </cell>
          <cell r="I35" t="str">
            <v>H</v>
          </cell>
          <cell r="J35">
            <v>1</v>
          </cell>
          <cell r="K35" t="str">
            <v>H</v>
          </cell>
          <cell r="L35">
            <v>45444</v>
          </cell>
          <cell r="M35" t="str">
            <v>true</v>
          </cell>
          <cell r="N35">
            <v>45444</v>
          </cell>
          <cell r="O35" t="str">
            <v>true</v>
          </cell>
          <cell r="P35" t="str">
            <v>W</v>
          </cell>
          <cell r="Q35">
            <v>45444</v>
          </cell>
          <cell r="R35" t="str">
            <v>F</v>
          </cell>
          <cell r="S35">
            <v>45444</v>
          </cell>
          <cell r="T35" t="str">
            <v>&lt;null&gt;</v>
          </cell>
          <cell r="U35" t="str">
            <v>&lt;null&gt;</v>
          </cell>
          <cell r="V35" t="str">
            <v>&lt;null&gt;</v>
          </cell>
          <cell r="W35" t="str">
            <v>&lt;null&gt;</v>
          </cell>
          <cell r="X35" t="str">
            <v>&lt;null&gt;</v>
          </cell>
          <cell r="Y35" t="str">
            <v>&lt;null&gt;</v>
          </cell>
          <cell r="Z35" t="str">
            <v>&lt;null&gt;</v>
          </cell>
          <cell r="AA35" t="str">
            <v>&lt;null&gt;</v>
          </cell>
          <cell r="AB35" t="str">
            <v>&lt;null&gt;</v>
          </cell>
          <cell r="AC35" t="str">
            <v>&lt;null&gt;</v>
          </cell>
          <cell r="AD35" t="str">
            <v>Main Road</v>
          </cell>
          <cell r="AE35" t="str">
            <v>&lt;null&gt;</v>
          </cell>
          <cell r="AF35" t="str">
            <v>&lt;null&gt;</v>
          </cell>
          <cell r="AG35" t="str">
            <v>Altens</v>
          </cell>
          <cell r="AH35" t="str">
            <v>Aberdeen</v>
          </cell>
          <cell r="AI35" t="str">
            <v>Aberdeenshire</v>
          </cell>
          <cell r="AJ35" t="str">
            <v>AB10 1XG</v>
          </cell>
          <cell r="AK35" t="str">
            <v>P</v>
          </cell>
          <cell r="AL35" t="str">
            <v>AI</v>
          </cell>
        </row>
        <row r="36">
          <cell r="B36" t="str">
            <v>ASixxxxxxFxxxxxCxxx</v>
          </cell>
          <cell r="C36" t="str">
            <v>Single</v>
          </cell>
          <cell r="D36" t="str">
            <v>A</v>
          </cell>
          <cell r="E36">
            <v>45444</v>
          </cell>
          <cell r="F36" t="str">
            <v>I</v>
          </cell>
          <cell r="G36" t="str">
            <v>E</v>
          </cell>
          <cell r="H36">
            <v>45444</v>
          </cell>
          <cell r="I36" t="str">
            <v>H</v>
          </cell>
          <cell r="J36">
            <v>1</v>
          </cell>
          <cell r="K36" t="str">
            <v>H</v>
          </cell>
          <cell r="L36">
            <v>45444</v>
          </cell>
          <cell r="M36" t="str">
            <v>false</v>
          </cell>
          <cell r="N36">
            <v>45444</v>
          </cell>
          <cell r="O36" t="str">
            <v>true</v>
          </cell>
          <cell r="P36" t="str">
            <v>L</v>
          </cell>
          <cell r="Q36">
            <v>45444</v>
          </cell>
          <cell r="R36" t="str">
            <v>E</v>
          </cell>
          <cell r="S36">
            <v>45444</v>
          </cell>
          <cell r="T36" t="str">
            <v>&lt;null&gt;</v>
          </cell>
          <cell r="U36" t="str">
            <v>&lt;null&gt;</v>
          </cell>
          <cell r="V36" t="str">
            <v>&lt;null&gt;</v>
          </cell>
          <cell r="W36" t="str">
            <v>&lt;null&gt;</v>
          </cell>
          <cell r="X36" t="str">
            <v>&lt;null&gt;</v>
          </cell>
          <cell r="Y36" t="str">
            <v>&lt;null&gt;</v>
          </cell>
          <cell r="Z36" t="str">
            <v>&lt;null&gt;</v>
          </cell>
          <cell r="AA36" t="str">
            <v>&lt;null&gt;</v>
          </cell>
          <cell r="AB36" t="str">
            <v>&lt;null&gt;</v>
          </cell>
          <cell r="AC36" t="str">
            <v>&lt;null&gt;</v>
          </cell>
          <cell r="AD36" t="str">
            <v>South Place</v>
          </cell>
          <cell r="AE36" t="str">
            <v>&lt;null&gt;</v>
          </cell>
          <cell r="AF36" t="str">
            <v>&lt;null&gt;</v>
          </cell>
          <cell r="AG36" t="str">
            <v>Altens</v>
          </cell>
          <cell r="AH36" t="str">
            <v>Aberdeen</v>
          </cell>
          <cell r="AI36" t="str">
            <v>Aberdeenshire</v>
          </cell>
          <cell r="AJ36" t="str">
            <v>AB10 1XG</v>
          </cell>
          <cell r="AK36" t="str">
            <v>P</v>
          </cell>
          <cell r="AL36" t="str">
            <v>AI</v>
          </cell>
        </row>
        <row r="37">
          <cell r="B37" t="str">
            <v>ASixxxxxxTLxxxxCxxx</v>
          </cell>
          <cell r="C37" t="str">
            <v>Single</v>
          </cell>
          <cell r="D37" t="str">
            <v>A</v>
          </cell>
          <cell r="E37">
            <v>45444</v>
          </cell>
          <cell r="F37" t="str">
            <v>I</v>
          </cell>
          <cell r="G37" t="str">
            <v>E</v>
          </cell>
          <cell r="H37">
            <v>45444</v>
          </cell>
          <cell r="I37" t="str">
            <v>H</v>
          </cell>
          <cell r="J37">
            <v>1</v>
          </cell>
          <cell r="K37" t="str">
            <v>H</v>
          </cell>
          <cell r="L37">
            <v>45444</v>
          </cell>
          <cell r="M37" t="str">
            <v>false</v>
          </cell>
          <cell r="N37">
            <v>45444</v>
          </cell>
          <cell r="O37" t="str">
            <v>true</v>
          </cell>
          <cell r="P37" t="str">
            <v>L</v>
          </cell>
          <cell r="Q37">
            <v>45444</v>
          </cell>
          <cell r="R37" t="str">
            <v>C</v>
          </cell>
          <cell r="S37">
            <v>45444</v>
          </cell>
          <cell r="T37" t="str">
            <v>&lt;null&gt;</v>
          </cell>
          <cell r="U37" t="str">
            <v>&lt;null&gt;</v>
          </cell>
          <cell r="V37" t="str">
            <v>&lt;null&gt;</v>
          </cell>
          <cell r="W37" t="str">
            <v>&lt;null&gt;</v>
          </cell>
          <cell r="X37" t="str">
            <v>&lt;null&gt;</v>
          </cell>
          <cell r="Y37" t="str">
            <v>&lt;null&gt;</v>
          </cell>
          <cell r="Z37" t="str">
            <v>&lt;null&gt;</v>
          </cell>
          <cell r="AA37" t="str">
            <v>&lt;null&gt;</v>
          </cell>
          <cell r="AB37" t="str">
            <v>&lt;null&gt;</v>
          </cell>
          <cell r="AC37" t="str">
            <v>&lt;null&gt;</v>
          </cell>
          <cell r="AD37" t="str">
            <v>Green Vale</v>
          </cell>
          <cell r="AE37" t="str">
            <v>&lt;null&gt;</v>
          </cell>
          <cell r="AF37" t="str">
            <v>&lt;null&gt;</v>
          </cell>
          <cell r="AG37" t="str">
            <v>Altens</v>
          </cell>
          <cell r="AH37" t="str">
            <v>Aberdeen</v>
          </cell>
          <cell r="AI37" t="str">
            <v>Aberdeenshire</v>
          </cell>
          <cell r="AJ37" t="str">
            <v>AB10 1XG</v>
          </cell>
          <cell r="AK37" t="str">
            <v>P</v>
          </cell>
          <cell r="AL37" t="str">
            <v>AI</v>
          </cell>
        </row>
        <row r="38">
          <cell r="B38" t="str">
            <v>ASixxxxxxTWxxxxCxxx</v>
          </cell>
          <cell r="C38" t="str">
            <v>Single</v>
          </cell>
          <cell r="D38" t="str">
            <v>A</v>
          </cell>
          <cell r="E38">
            <v>45444</v>
          </cell>
          <cell r="F38" t="str">
            <v>I</v>
          </cell>
          <cell r="G38" t="str">
            <v>E</v>
          </cell>
          <cell r="H38">
            <v>45444</v>
          </cell>
          <cell r="I38" t="str">
            <v>H</v>
          </cell>
          <cell r="J38">
            <v>1</v>
          </cell>
          <cell r="K38" t="str">
            <v>H</v>
          </cell>
          <cell r="L38">
            <v>45444</v>
          </cell>
          <cell r="M38" t="str">
            <v>false</v>
          </cell>
          <cell r="N38">
            <v>45444</v>
          </cell>
          <cell r="O38" t="str">
            <v>true</v>
          </cell>
          <cell r="P38" t="str">
            <v>W</v>
          </cell>
          <cell r="Q38">
            <v>45444</v>
          </cell>
          <cell r="R38" t="str">
            <v>E</v>
          </cell>
          <cell r="S38">
            <v>45444</v>
          </cell>
          <cell r="T38" t="str">
            <v>&lt;null&gt;</v>
          </cell>
          <cell r="U38" t="str">
            <v>&lt;null&gt;</v>
          </cell>
          <cell r="V38" t="str">
            <v>&lt;null&gt;</v>
          </cell>
          <cell r="W38" t="str">
            <v>&lt;null&gt;</v>
          </cell>
          <cell r="X38" t="str">
            <v>&lt;null&gt;</v>
          </cell>
          <cell r="Y38" t="str">
            <v>&lt;null&gt;</v>
          </cell>
          <cell r="Z38" t="str">
            <v>&lt;null&gt;</v>
          </cell>
          <cell r="AA38" t="str">
            <v>&lt;null&gt;</v>
          </cell>
          <cell r="AB38" t="str">
            <v>&lt;null&gt;</v>
          </cell>
          <cell r="AC38" t="str">
            <v>&lt;null&gt;</v>
          </cell>
          <cell r="AD38" t="str">
            <v>Church Drive</v>
          </cell>
          <cell r="AE38" t="str">
            <v>&lt;null&gt;</v>
          </cell>
          <cell r="AF38" t="str">
            <v>&lt;null&gt;</v>
          </cell>
          <cell r="AG38" t="str">
            <v>Altens</v>
          </cell>
          <cell r="AH38" t="str">
            <v>Aberdeen</v>
          </cell>
          <cell r="AI38" t="str">
            <v>Aberdeenshire</v>
          </cell>
          <cell r="AJ38" t="str">
            <v>AB10 1XG</v>
          </cell>
          <cell r="AK38" t="str">
            <v>P</v>
          </cell>
          <cell r="AL38" t="str">
            <v>AI</v>
          </cell>
        </row>
        <row r="39">
          <cell r="B39" t="str">
            <v>ASixxxxxxTxxxxxDxxx</v>
          </cell>
          <cell r="C39" t="str">
            <v>Single</v>
          </cell>
          <cell r="D39" t="str">
            <v>A</v>
          </cell>
          <cell r="E39">
            <v>45444</v>
          </cell>
          <cell r="F39" t="str">
            <v>I</v>
          </cell>
          <cell r="G39" t="str">
            <v>E</v>
          </cell>
          <cell r="H39">
            <v>45444</v>
          </cell>
          <cell r="I39" t="str">
            <v>H</v>
          </cell>
          <cell r="J39">
            <v>1</v>
          </cell>
          <cell r="K39" t="str">
            <v>H</v>
          </cell>
          <cell r="L39">
            <v>45444</v>
          </cell>
          <cell r="M39" t="str">
            <v>false</v>
          </cell>
          <cell r="N39">
            <v>45444</v>
          </cell>
          <cell r="O39" t="str">
            <v>true</v>
          </cell>
          <cell r="P39" t="str">
            <v>L</v>
          </cell>
          <cell r="Q39">
            <v>45444</v>
          </cell>
          <cell r="R39" t="str">
            <v>E</v>
          </cell>
          <cell r="S39">
            <v>45444</v>
          </cell>
          <cell r="T39" t="str">
            <v>&lt;null&gt;</v>
          </cell>
          <cell r="U39">
            <v>45444</v>
          </cell>
          <cell r="V39" t="str">
            <v>&lt;null&gt;</v>
          </cell>
          <cell r="W39" t="str">
            <v>&lt;null&gt;</v>
          </cell>
          <cell r="X39" t="str">
            <v>&lt;null&gt;</v>
          </cell>
          <cell r="Y39" t="str">
            <v>&lt;null&gt;</v>
          </cell>
          <cell r="Z39" t="str">
            <v>&lt;null&gt;</v>
          </cell>
          <cell r="AA39" t="str">
            <v>&lt;null&gt;</v>
          </cell>
          <cell r="AB39" t="str">
            <v>&lt;null&gt;</v>
          </cell>
          <cell r="AC39" t="str">
            <v>&lt;null&gt;</v>
          </cell>
          <cell r="AD39" t="str">
            <v>Mill Close</v>
          </cell>
          <cell r="AE39" t="str">
            <v>&lt;null&gt;</v>
          </cell>
          <cell r="AF39" t="str">
            <v>&lt;null&gt;</v>
          </cell>
          <cell r="AG39" t="str">
            <v>Altens</v>
          </cell>
          <cell r="AH39" t="str">
            <v>Aberdeen</v>
          </cell>
          <cell r="AI39" t="str">
            <v>Aberdeenshire</v>
          </cell>
          <cell r="AJ39" t="str">
            <v>AB10 1XG</v>
          </cell>
          <cell r="AK39" t="str">
            <v>P</v>
          </cell>
          <cell r="AL39" t="str">
            <v>AI</v>
          </cell>
        </row>
        <row r="40">
          <cell r="B40" t="str">
            <v>ASixxxxxxTxxxNxCxxx</v>
          </cell>
          <cell r="C40" t="str">
            <v>Single</v>
          </cell>
          <cell r="D40" t="str">
            <v>A</v>
          </cell>
          <cell r="E40">
            <v>45444</v>
          </cell>
          <cell r="F40" t="str">
            <v>I</v>
          </cell>
          <cell r="G40" t="str">
            <v>E</v>
          </cell>
          <cell r="H40">
            <v>45444</v>
          </cell>
          <cell r="I40" t="str">
            <v>H</v>
          </cell>
          <cell r="J40">
            <v>1</v>
          </cell>
          <cell r="K40" t="str">
            <v>H</v>
          </cell>
          <cell r="L40">
            <v>45444</v>
          </cell>
          <cell r="M40" t="str">
            <v>false</v>
          </cell>
          <cell r="N40">
            <v>45444</v>
          </cell>
          <cell r="O40" t="str">
            <v>true</v>
          </cell>
          <cell r="P40" t="str">
            <v>L</v>
          </cell>
          <cell r="Q40">
            <v>45444</v>
          </cell>
          <cell r="R40" t="str">
            <v>E</v>
          </cell>
          <cell r="S40">
            <v>45444</v>
          </cell>
          <cell r="T40" t="str">
            <v>&lt;null&gt;</v>
          </cell>
          <cell r="U40" t="str">
            <v>&lt;null&gt;</v>
          </cell>
          <cell r="V40" t="str">
            <v>&lt;null&gt;</v>
          </cell>
          <cell r="W40" t="str">
            <v>&lt;null&gt;</v>
          </cell>
          <cell r="X40" t="str">
            <v>&lt;null&gt;</v>
          </cell>
          <cell r="Y40" t="str">
            <v>&lt;null&gt;</v>
          </cell>
          <cell r="Z40" t="str">
            <v>&lt;null&gt;</v>
          </cell>
          <cell r="AA40" t="str">
            <v>&lt;null&gt;</v>
          </cell>
          <cell r="AB40" t="str">
            <v>&lt;null&gt;</v>
          </cell>
          <cell r="AC40" t="str">
            <v>&lt;null&gt;</v>
          </cell>
          <cell r="AD40" t="str">
            <v>Green Walk</v>
          </cell>
          <cell r="AE40" t="str">
            <v>&lt;null&gt;</v>
          </cell>
          <cell r="AF40" t="str">
            <v>&lt;null&gt;</v>
          </cell>
          <cell r="AG40" t="str">
            <v>Altens</v>
          </cell>
          <cell r="AH40" t="str">
            <v>Aberdeen</v>
          </cell>
          <cell r="AI40" t="str">
            <v>Aberdeenshire</v>
          </cell>
          <cell r="AJ40" t="str">
            <v>AB10 1XG</v>
          </cell>
          <cell r="AK40" t="str">
            <v>P</v>
          </cell>
          <cell r="AL40" t="str">
            <v>AI</v>
          </cell>
        </row>
        <row r="41">
          <cell r="B41" t="str">
            <v>ASixxxxxxTxxxxxCExx</v>
          </cell>
          <cell r="C41" t="str">
            <v>Single</v>
          </cell>
          <cell r="D41" t="str">
            <v>A</v>
          </cell>
          <cell r="E41">
            <v>45444</v>
          </cell>
          <cell r="F41" t="str">
            <v>I</v>
          </cell>
          <cell r="G41" t="str">
            <v>E</v>
          </cell>
          <cell r="H41">
            <v>45444</v>
          </cell>
          <cell r="I41" t="str">
            <v>H</v>
          </cell>
          <cell r="J41">
            <v>1</v>
          </cell>
          <cell r="K41" t="str">
            <v>H</v>
          </cell>
          <cell r="L41">
            <v>45444</v>
          </cell>
          <cell r="M41" t="str">
            <v>false</v>
          </cell>
          <cell r="N41">
            <v>45444</v>
          </cell>
          <cell r="O41" t="str">
            <v>true</v>
          </cell>
          <cell r="P41" t="str">
            <v>L</v>
          </cell>
          <cell r="Q41">
            <v>45444</v>
          </cell>
          <cell r="R41" t="str">
            <v>E</v>
          </cell>
          <cell r="S41">
            <v>45444</v>
          </cell>
          <cell r="T41" t="str">
            <v>&lt;null&gt;</v>
          </cell>
          <cell r="U41" t="str">
            <v>&lt;null&gt;</v>
          </cell>
          <cell r="V41" t="str">
            <v>MS Contract Ref 1</v>
          </cell>
          <cell r="W41" t="str">
            <v>DS Contract Ref 1</v>
          </cell>
          <cell r="X41" t="str">
            <v>&lt;null&gt;</v>
          </cell>
          <cell r="Y41" t="str">
            <v>&lt;null&gt;</v>
          </cell>
          <cell r="Z41" t="str">
            <v>&lt;null&gt;</v>
          </cell>
          <cell r="AA41" t="str">
            <v>&lt;null&gt;</v>
          </cell>
          <cell r="AB41" t="str">
            <v>&lt;null&gt;</v>
          </cell>
          <cell r="AC41" t="str">
            <v>&lt;null&gt;</v>
          </cell>
          <cell r="AD41" t="str">
            <v>Green Square</v>
          </cell>
          <cell r="AE41" t="str">
            <v>&lt;null&gt;</v>
          </cell>
          <cell r="AF41" t="str">
            <v>&lt;null&gt;</v>
          </cell>
          <cell r="AG41" t="str">
            <v>Altens</v>
          </cell>
          <cell r="AH41" t="str">
            <v>Aberdeen</v>
          </cell>
          <cell r="AI41" t="str">
            <v>Aberdeenshire</v>
          </cell>
          <cell r="AJ41" t="str">
            <v>AB10 1XG</v>
          </cell>
          <cell r="AK41" t="str">
            <v>P</v>
          </cell>
          <cell r="AL41" t="str">
            <v>AI</v>
          </cell>
        </row>
        <row r="42">
          <cell r="B42" t="str">
            <v>SLiExxxHxTxxxxxCxxx</v>
          </cell>
          <cell r="C42" t="str">
            <v>Linked</v>
          </cell>
          <cell r="D42" t="str">
            <v>S</v>
          </cell>
          <cell r="E42">
            <v>45444</v>
          </cell>
          <cell r="F42" t="str">
            <v>E</v>
          </cell>
          <cell r="G42" t="str">
            <v>E</v>
          </cell>
          <cell r="H42">
            <v>45444</v>
          </cell>
          <cell r="I42" t="str">
            <v>S2ADE</v>
          </cell>
          <cell r="J42">
            <v>1</v>
          </cell>
          <cell r="K42" t="str">
            <v>H</v>
          </cell>
          <cell r="L42">
            <v>45444</v>
          </cell>
          <cell r="M42" t="str">
            <v>true</v>
          </cell>
          <cell r="N42">
            <v>45444</v>
          </cell>
          <cell r="O42" t="str">
            <v>true</v>
          </cell>
          <cell r="P42" t="str">
            <v>W</v>
          </cell>
          <cell r="Q42">
            <v>45444</v>
          </cell>
          <cell r="R42" t="str">
            <v>A</v>
          </cell>
          <cell r="S42">
            <v>45444</v>
          </cell>
          <cell r="T42" t="str">
            <v>&lt;null&gt;</v>
          </cell>
          <cell r="U42" t="str">
            <v>&lt;null&gt;</v>
          </cell>
          <cell r="V42" t="str">
            <v>&lt;null&gt;</v>
          </cell>
          <cell r="W42" t="str">
            <v>&lt;null&gt;</v>
          </cell>
          <cell r="X42" t="str">
            <v>&lt;null&gt;</v>
          </cell>
          <cell r="Y42" t="str">
            <v>&lt;null&gt;</v>
          </cell>
          <cell r="Z42" t="str">
            <v>&lt;null&gt;</v>
          </cell>
          <cell r="AA42" t="str">
            <v>&lt;null&gt;</v>
          </cell>
          <cell r="AB42" t="str">
            <v>&lt;null&gt;</v>
          </cell>
          <cell r="AC42" t="str">
            <v>&lt;null&gt;</v>
          </cell>
          <cell r="AD42" t="str">
            <v>New Street</v>
          </cell>
          <cell r="AE42" t="str">
            <v>&lt;null&gt;</v>
          </cell>
          <cell r="AF42" t="str">
            <v>&lt;null&gt;</v>
          </cell>
          <cell r="AG42" t="str">
            <v>Altens</v>
          </cell>
          <cell r="AH42" t="str">
            <v>Aberdeen</v>
          </cell>
          <cell r="AI42" t="str">
            <v>Aberdeenshire</v>
          </cell>
          <cell r="AJ42" t="str">
            <v>AB10 1XG</v>
          </cell>
          <cell r="AK42" t="str">
            <v>P</v>
          </cell>
          <cell r="AL42" t="str">
            <v>AE</v>
          </cell>
        </row>
        <row r="43">
          <cell r="B43" t="str">
            <v>SLiExxxHTTxFxxxCxxx</v>
          </cell>
          <cell r="C43" t="str">
            <v>Linked</v>
          </cell>
          <cell r="D43" t="str">
            <v>S</v>
          </cell>
          <cell r="E43">
            <v>45444</v>
          </cell>
          <cell r="F43" t="str">
            <v>E</v>
          </cell>
          <cell r="G43" t="str">
            <v>E</v>
          </cell>
          <cell r="H43">
            <v>45444</v>
          </cell>
          <cell r="I43" t="str">
            <v>S2ADE</v>
          </cell>
          <cell r="J43">
            <v>1</v>
          </cell>
          <cell r="K43" t="str">
            <v>H</v>
          </cell>
          <cell r="L43">
            <v>45444</v>
          </cell>
          <cell r="M43" t="str">
            <v>true</v>
          </cell>
          <cell r="N43">
            <v>45444</v>
          </cell>
          <cell r="O43" t="str">
            <v>true</v>
          </cell>
          <cell r="P43" t="str">
            <v>W</v>
          </cell>
          <cell r="Q43">
            <v>45444</v>
          </cell>
          <cell r="R43" t="str">
            <v>F</v>
          </cell>
          <cell r="S43">
            <v>45444</v>
          </cell>
          <cell r="T43" t="str">
            <v>&lt;null&gt;</v>
          </cell>
          <cell r="U43" t="str">
            <v>&lt;null&gt;</v>
          </cell>
          <cell r="V43" t="str">
            <v>&lt;null&gt;</v>
          </cell>
          <cell r="W43" t="str">
            <v>&lt;null&gt;</v>
          </cell>
          <cell r="X43" t="str">
            <v>&lt;null&gt;</v>
          </cell>
          <cell r="Y43" t="str">
            <v>&lt;null&gt;</v>
          </cell>
          <cell r="Z43" t="str">
            <v>&lt;null&gt;</v>
          </cell>
          <cell r="AA43" t="str">
            <v>&lt;null&gt;</v>
          </cell>
          <cell r="AB43" t="str">
            <v>&lt;null&gt;</v>
          </cell>
          <cell r="AC43" t="str">
            <v>&lt;null&gt;</v>
          </cell>
          <cell r="AD43" t="str">
            <v>Church Way</v>
          </cell>
          <cell r="AE43" t="str">
            <v>&lt;null&gt;</v>
          </cell>
          <cell r="AF43" t="str">
            <v>&lt;null&gt;</v>
          </cell>
          <cell r="AG43" t="str">
            <v>Altens</v>
          </cell>
          <cell r="AH43" t="str">
            <v>Aberdeen</v>
          </cell>
          <cell r="AI43" t="str">
            <v>Aberdeenshire</v>
          </cell>
          <cell r="AJ43" t="str">
            <v>AB10 1XG</v>
          </cell>
          <cell r="AK43" t="str">
            <v>P</v>
          </cell>
          <cell r="AL43" t="str">
            <v>AE</v>
          </cell>
        </row>
        <row r="44">
          <cell r="B44" t="str">
            <v>SLiExxxHxTxAxxxCxxx</v>
          </cell>
          <cell r="C44" t="str">
            <v>Linked</v>
          </cell>
          <cell r="D44" t="str">
            <v>S</v>
          </cell>
          <cell r="E44">
            <v>45444</v>
          </cell>
          <cell r="F44" t="str">
            <v>E</v>
          </cell>
          <cell r="G44" t="str">
            <v>E</v>
          </cell>
          <cell r="H44">
            <v>45444</v>
          </cell>
          <cell r="I44" t="str">
            <v>S2ADE</v>
          </cell>
          <cell r="J44">
            <v>1</v>
          </cell>
          <cell r="K44" t="str">
            <v>H</v>
          </cell>
          <cell r="L44">
            <v>45444</v>
          </cell>
          <cell r="M44" t="str">
            <v>true</v>
          </cell>
          <cell r="N44">
            <v>45444</v>
          </cell>
          <cell r="O44" t="str">
            <v>true</v>
          </cell>
          <cell r="P44" t="str">
            <v>W</v>
          </cell>
          <cell r="Q44">
            <v>45444</v>
          </cell>
          <cell r="R44" t="str">
            <v>A</v>
          </cell>
          <cell r="S44">
            <v>45444</v>
          </cell>
          <cell r="T44" t="str">
            <v>&lt;null&gt;</v>
          </cell>
          <cell r="U44" t="str">
            <v>&lt;null&gt;</v>
          </cell>
          <cell r="V44" t="str">
            <v>&lt;null&gt;</v>
          </cell>
          <cell r="W44" t="str">
            <v>&lt;null&gt;</v>
          </cell>
          <cell r="X44" t="str">
            <v>&lt;null&gt;</v>
          </cell>
          <cell r="Y44" t="str">
            <v>&lt;null&gt;</v>
          </cell>
          <cell r="Z44" t="str">
            <v>&lt;null&gt;</v>
          </cell>
          <cell r="AA44" t="str">
            <v>&lt;null&gt;</v>
          </cell>
          <cell r="AB44" t="str">
            <v>&lt;null&gt;</v>
          </cell>
          <cell r="AC44" t="str">
            <v>&lt;null&gt;</v>
          </cell>
          <cell r="AD44" t="str">
            <v>Hill Lane</v>
          </cell>
          <cell r="AE44" t="str">
            <v>&lt;null&gt;</v>
          </cell>
          <cell r="AF44" t="str">
            <v>&lt;null&gt;</v>
          </cell>
          <cell r="AG44" t="str">
            <v>Altens</v>
          </cell>
          <cell r="AH44" t="str">
            <v>Aberdeen</v>
          </cell>
          <cell r="AI44" t="str">
            <v>Aberdeenshire</v>
          </cell>
          <cell r="AJ44" t="str">
            <v>AB10 1XG</v>
          </cell>
          <cell r="AK44" t="str">
            <v>P</v>
          </cell>
          <cell r="AL44" t="str">
            <v>AE</v>
          </cell>
        </row>
        <row r="45">
          <cell r="B45" t="str">
            <v>SLiIxxxxxTxxxxxCxxx</v>
          </cell>
          <cell r="C45" t="str">
            <v>Linked</v>
          </cell>
          <cell r="D45" t="str">
            <v>S</v>
          </cell>
          <cell r="E45">
            <v>45444</v>
          </cell>
          <cell r="F45" t="str">
            <v>I</v>
          </cell>
          <cell r="G45" t="str">
            <v>E</v>
          </cell>
          <cell r="H45">
            <v>45444</v>
          </cell>
          <cell r="I45" t="str">
            <v>S2ADE</v>
          </cell>
          <cell r="J45">
            <v>1</v>
          </cell>
          <cell r="K45" t="str">
            <v>D</v>
          </cell>
          <cell r="L45">
            <v>45444</v>
          </cell>
          <cell r="M45" t="str">
            <v>true</v>
          </cell>
          <cell r="N45">
            <v>45444</v>
          </cell>
          <cell r="O45" t="str">
            <v>true</v>
          </cell>
          <cell r="P45" t="str">
            <v>W</v>
          </cell>
          <cell r="Q45">
            <v>45444</v>
          </cell>
          <cell r="R45" t="str">
            <v>A</v>
          </cell>
          <cell r="S45">
            <v>45444</v>
          </cell>
          <cell r="T45" t="str">
            <v>&lt;null&gt;</v>
          </cell>
          <cell r="U45" t="str">
            <v>&lt;null&gt;</v>
          </cell>
          <cell r="V45" t="str">
            <v>&lt;null&gt;</v>
          </cell>
          <cell r="W45" t="str">
            <v>&lt;null&gt;</v>
          </cell>
          <cell r="X45" t="str">
            <v>&lt;null&gt;</v>
          </cell>
          <cell r="Y45" t="str">
            <v>&lt;null&gt;</v>
          </cell>
          <cell r="Z45" t="str">
            <v>&lt;null&gt;</v>
          </cell>
          <cell r="AA45" t="str">
            <v>&lt;null&gt;</v>
          </cell>
          <cell r="AB45" t="str">
            <v>&lt;null&gt;</v>
          </cell>
          <cell r="AC45" t="str">
            <v>&lt;null&gt;</v>
          </cell>
          <cell r="AD45" t="str">
            <v>New Street</v>
          </cell>
          <cell r="AE45" t="str">
            <v>&lt;null&gt;</v>
          </cell>
          <cell r="AF45" t="str">
            <v>&lt;null&gt;</v>
          </cell>
          <cell r="AG45" t="str">
            <v>Altens</v>
          </cell>
          <cell r="AH45" t="str">
            <v>Aberdeen</v>
          </cell>
          <cell r="AI45" t="str">
            <v>Aberdeenshire</v>
          </cell>
          <cell r="AJ45" t="str">
            <v>AB10 1XG</v>
          </cell>
          <cell r="AK45" t="str">
            <v>P</v>
          </cell>
          <cell r="AL45" t="str">
            <v>AI</v>
          </cell>
        </row>
        <row r="46">
          <cell r="B46" t="str">
            <v>SLiIxxxxTTxFxxxCxxx</v>
          </cell>
          <cell r="C46" t="str">
            <v>Linked</v>
          </cell>
          <cell r="D46" t="str">
            <v>S</v>
          </cell>
          <cell r="E46">
            <v>45444</v>
          </cell>
          <cell r="F46" t="str">
            <v>I</v>
          </cell>
          <cell r="G46" t="str">
            <v>E</v>
          </cell>
          <cell r="H46">
            <v>45444</v>
          </cell>
          <cell r="I46" t="str">
            <v>S2ADE</v>
          </cell>
          <cell r="J46">
            <v>1</v>
          </cell>
          <cell r="K46" t="str">
            <v>H</v>
          </cell>
          <cell r="L46">
            <v>45444</v>
          </cell>
          <cell r="M46" t="str">
            <v>true</v>
          </cell>
          <cell r="N46">
            <v>45444</v>
          </cell>
          <cell r="O46" t="str">
            <v>true</v>
          </cell>
          <cell r="P46" t="str">
            <v>W</v>
          </cell>
          <cell r="Q46">
            <v>45444</v>
          </cell>
          <cell r="R46" t="str">
            <v>F</v>
          </cell>
          <cell r="S46">
            <v>45444</v>
          </cell>
          <cell r="T46" t="str">
            <v>&lt;null&gt;</v>
          </cell>
          <cell r="U46" t="str">
            <v>&lt;null&gt;</v>
          </cell>
          <cell r="V46" t="str">
            <v>&lt;null&gt;</v>
          </cell>
          <cell r="W46" t="str">
            <v>&lt;null&gt;</v>
          </cell>
          <cell r="X46" t="str">
            <v>&lt;null&gt;</v>
          </cell>
          <cell r="Y46" t="str">
            <v>&lt;null&gt;</v>
          </cell>
          <cell r="Z46" t="str">
            <v>&lt;null&gt;</v>
          </cell>
          <cell r="AA46" t="str">
            <v>&lt;null&gt;</v>
          </cell>
          <cell r="AB46" t="str">
            <v>&lt;null&gt;</v>
          </cell>
          <cell r="AC46" t="str">
            <v>&lt;null&gt;</v>
          </cell>
          <cell r="AD46" t="str">
            <v>Church Way</v>
          </cell>
          <cell r="AE46" t="str">
            <v>&lt;null&gt;</v>
          </cell>
          <cell r="AF46" t="str">
            <v>&lt;null&gt;</v>
          </cell>
          <cell r="AG46" t="str">
            <v>Altens</v>
          </cell>
          <cell r="AH46" t="str">
            <v>Aberdeen</v>
          </cell>
          <cell r="AI46" t="str">
            <v>Aberdeenshire</v>
          </cell>
          <cell r="AJ46" t="str">
            <v>AB10 1XG</v>
          </cell>
          <cell r="AK46" t="str">
            <v>P</v>
          </cell>
          <cell r="AL46" t="str">
            <v>AI</v>
          </cell>
        </row>
        <row r="47">
          <cell r="B47" t="str">
            <v>SLiIxxxxxTxAxxxCxxx</v>
          </cell>
          <cell r="C47" t="str">
            <v>Linked</v>
          </cell>
          <cell r="D47" t="str">
            <v>S</v>
          </cell>
          <cell r="E47">
            <v>45444</v>
          </cell>
          <cell r="F47" t="str">
            <v>I</v>
          </cell>
          <cell r="G47" t="str">
            <v>E</v>
          </cell>
          <cell r="H47">
            <v>45444</v>
          </cell>
          <cell r="I47" t="str">
            <v>S2ADE</v>
          </cell>
          <cell r="J47">
            <v>1</v>
          </cell>
          <cell r="K47" t="str">
            <v>D</v>
          </cell>
          <cell r="L47">
            <v>45444</v>
          </cell>
          <cell r="M47" t="str">
            <v>true</v>
          </cell>
          <cell r="N47">
            <v>45444</v>
          </cell>
          <cell r="O47" t="str">
            <v>true</v>
          </cell>
          <cell r="P47" t="str">
            <v>W</v>
          </cell>
          <cell r="Q47">
            <v>45444</v>
          </cell>
          <cell r="R47" t="str">
            <v>A</v>
          </cell>
          <cell r="S47">
            <v>45444</v>
          </cell>
          <cell r="T47" t="str">
            <v>&lt;null&gt;</v>
          </cell>
          <cell r="U47" t="str">
            <v>&lt;null&gt;</v>
          </cell>
          <cell r="V47" t="str">
            <v>&lt;null&gt;</v>
          </cell>
          <cell r="W47" t="str">
            <v>&lt;null&gt;</v>
          </cell>
          <cell r="X47" t="str">
            <v>&lt;null&gt;</v>
          </cell>
          <cell r="Y47" t="str">
            <v>&lt;null&gt;</v>
          </cell>
          <cell r="Z47" t="str">
            <v>&lt;null&gt;</v>
          </cell>
          <cell r="AA47" t="str">
            <v>&lt;null&gt;</v>
          </cell>
          <cell r="AB47" t="str">
            <v>&lt;null&gt;</v>
          </cell>
          <cell r="AC47" t="str">
            <v>&lt;null&gt;</v>
          </cell>
          <cell r="AD47" t="str">
            <v>Hill Lane</v>
          </cell>
          <cell r="AE47" t="str">
            <v>&lt;null&gt;</v>
          </cell>
          <cell r="AF47" t="str">
            <v>&lt;null&gt;</v>
          </cell>
          <cell r="AG47" t="str">
            <v>Altens</v>
          </cell>
          <cell r="AH47" t="str">
            <v>Aberdeen</v>
          </cell>
          <cell r="AI47" t="str">
            <v>Aberdeenshire</v>
          </cell>
          <cell r="AJ47" t="str">
            <v>AB10 1XG</v>
          </cell>
          <cell r="AK47" t="str">
            <v>P</v>
          </cell>
          <cell r="AL47" t="str">
            <v>AI</v>
          </cell>
        </row>
        <row r="48">
          <cell r="B48" t="str">
            <v>SPrIxxxxxTxxxxxCxxx</v>
          </cell>
          <cell r="C48" t="str">
            <v>Primary Related</v>
          </cell>
          <cell r="D48" t="str">
            <v>S</v>
          </cell>
          <cell r="E48">
            <v>45444</v>
          </cell>
          <cell r="F48" t="str">
            <v>I</v>
          </cell>
          <cell r="G48" t="str">
            <v>E</v>
          </cell>
          <cell r="H48">
            <v>45444</v>
          </cell>
          <cell r="I48" t="str">
            <v>S2ADE</v>
          </cell>
          <cell r="J48">
            <v>1</v>
          </cell>
          <cell r="K48" t="str">
            <v>D</v>
          </cell>
          <cell r="L48">
            <v>45444</v>
          </cell>
          <cell r="M48" t="str">
            <v>true</v>
          </cell>
          <cell r="N48">
            <v>45444</v>
          </cell>
          <cell r="O48" t="str">
            <v>true</v>
          </cell>
          <cell r="P48" t="str">
            <v>W</v>
          </cell>
          <cell r="Q48">
            <v>45444</v>
          </cell>
          <cell r="R48" t="str">
            <v>A</v>
          </cell>
          <cell r="S48">
            <v>45444</v>
          </cell>
          <cell r="T48" t="str">
            <v>&lt;null&gt;</v>
          </cell>
          <cell r="U48" t="str">
            <v>&lt;null&gt;</v>
          </cell>
          <cell r="V48" t="str">
            <v>&lt;null&gt;</v>
          </cell>
          <cell r="W48" t="str">
            <v>&lt;null&gt;</v>
          </cell>
          <cell r="X48" t="str">
            <v>&lt;null&gt;</v>
          </cell>
          <cell r="Y48" t="str">
            <v>&lt;null&gt;</v>
          </cell>
          <cell r="Z48" t="str">
            <v>&lt;null&gt;</v>
          </cell>
          <cell r="AA48" t="str">
            <v>&lt;null&gt;</v>
          </cell>
          <cell r="AB48" t="str">
            <v>&lt;null&gt;</v>
          </cell>
          <cell r="AC48" t="str">
            <v>&lt;null&gt;</v>
          </cell>
          <cell r="AD48" t="str">
            <v>South Street</v>
          </cell>
          <cell r="AE48" t="str">
            <v>&lt;null&gt;</v>
          </cell>
          <cell r="AF48" t="str">
            <v>&lt;null&gt;</v>
          </cell>
          <cell r="AG48" t="str">
            <v>Altens</v>
          </cell>
          <cell r="AH48" t="str">
            <v>Aberdeen</v>
          </cell>
          <cell r="AI48" t="str">
            <v>Aberdeenshire</v>
          </cell>
          <cell r="AJ48" t="str">
            <v>AB10 1XG</v>
          </cell>
          <cell r="AK48" t="str">
            <v>P</v>
          </cell>
          <cell r="AL48" t="str">
            <v>AI</v>
          </cell>
        </row>
        <row r="49">
          <cell r="B49" t="str">
            <v>SPrIxxxxTTxFxxxCxxx</v>
          </cell>
          <cell r="C49" t="str">
            <v>Primary Related</v>
          </cell>
          <cell r="D49" t="str">
            <v>S</v>
          </cell>
          <cell r="E49">
            <v>45444</v>
          </cell>
          <cell r="F49" t="str">
            <v>I</v>
          </cell>
          <cell r="G49" t="str">
            <v>E</v>
          </cell>
          <cell r="H49">
            <v>45444</v>
          </cell>
          <cell r="I49" t="str">
            <v>S2ADE</v>
          </cell>
          <cell r="J49">
            <v>1</v>
          </cell>
          <cell r="K49" t="str">
            <v>H</v>
          </cell>
          <cell r="L49">
            <v>45444</v>
          </cell>
          <cell r="M49" t="str">
            <v>true</v>
          </cell>
          <cell r="N49">
            <v>45444</v>
          </cell>
          <cell r="O49" t="str">
            <v>true</v>
          </cell>
          <cell r="P49" t="str">
            <v>W</v>
          </cell>
          <cell r="Q49">
            <v>45444</v>
          </cell>
          <cell r="R49" t="str">
            <v>F</v>
          </cell>
          <cell r="S49">
            <v>45444</v>
          </cell>
          <cell r="T49" t="str">
            <v>&lt;null&gt;</v>
          </cell>
          <cell r="U49" t="str">
            <v>&lt;null&gt;</v>
          </cell>
          <cell r="V49" t="str">
            <v>&lt;null&gt;</v>
          </cell>
          <cell r="W49" t="str">
            <v>&lt;null&gt;</v>
          </cell>
          <cell r="X49" t="str">
            <v>&lt;null&gt;</v>
          </cell>
          <cell r="Y49" t="str">
            <v>&lt;null&gt;</v>
          </cell>
          <cell r="Z49" t="str">
            <v>&lt;null&gt;</v>
          </cell>
          <cell r="AA49" t="str">
            <v>&lt;null&gt;</v>
          </cell>
          <cell r="AB49" t="str">
            <v>&lt;null&gt;</v>
          </cell>
          <cell r="AC49" t="str">
            <v>&lt;null&gt;</v>
          </cell>
          <cell r="AD49" t="str">
            <v>Victoria Fields</v>
          </cell>
          <cell r="AE49" t="str">
            <v>&lt;null&gt;</v>
          </cell>
          <cell r="AF49" t="str">
            <v>&lt;null&gt;</v>
          </cell>
          <cell r="AG49" t="str">
            <v>Altens</v>
          </cell>
          <cell r="AH49" t="str">
            <v>Aberdeen</v>
          </cell>
          <cell r="AI49" t="str">
            <v>Aberdeenshire</v>
          </cell>
          <cell r="AJ49" t="str">
            <v>AB10 1XG</v>
          </cell>
          <cell r="AK49" t="str">
            <v>P</v>
          </cell>
          <cell r="AL49" t="str">
            <v>AI</v>
          </cell>
        </row>
        <row r="50">
          <cell r="B50" t="str">
            <v>SPrIxxxxxTxAxxxCxxx</v>
          </cell>
          <cell r="C50" t="str">
            <v>Primary Related</v>
          </cell>
          <cell r="D50" t="str">
            <v>S</v>
          </cell>
          <cell r="E50">
            <v>45444</v>
          </cell>
          <cell r="F50" t="str">
            <v>I</v>
          </cell>
          <cell r="G50" t="str">
            <v>E</v>
          </cell>
          <cell r="H50">
            <v>45444</v>
          </cell>
          <cell r="I50" t="str">
            <v>S2ADE</v>
          </cell>
          <cell r="J50">
            <v>1</v>
          </cell>
          <cell r="K50" t="str">
            <v>D</v>
          </cell>
          <cell r="L50">
            <v>45444</v>
          </cell>
          <cell r="M50" t="str">
            <v>true</v>
          </cell>
          <cell r="N50">
            <v>45444</v>
          </cell>
          <cell r="O50" t="str">
            <v>true</v>
          </cell>
          <cell r="P50" t="str">
            <v>W</v>
          </cell>
          <cell r="Q50">
            <v>45444</v>
          </cell>
          <cell r="R50" t="str">
            <v>A</v>
          </cell>
          <cell r="S50">
            <v>45444</v>
          </cell>
          <cell r="T50" t="str">
            <v>&lt;null&gt;</v>
          </cell>
          <cell r="U50" t="str">
            <v>&lt;null&gt;</v>
          </cell>
          <cell r="V50" t="str">
            <v>&lt;null&gt;</v>
          </cell>
          <cell r="W50" t="str">
            <v>&lt;null&gt;</v>
          </cell>
          <cell r="X50" t="str">
            <v>&lt;null&gt;</v>
          </cell>
          <cell r="Y50" t="str">
            <v>&lt;null&gt;</v>
          </cell>
          <cell r="Z50" t="str">
            <v>&lt;null&gt;</v>
          </cell>
          <cell r="AA50" t="str">
            <v>&lt;null&gt;</v>
          </cell>
          <cell r="AB50" t="str">
            <v>&lt;null&gt;</v>
          </cell>
          <cell r="AC50" t="str">
            <v>&lt;null&gt;</v>
          </cell>
          <cell r="AD50" t="str">
            <v>Queen Vale</v>
          </cell>
          <cell r="AE50" t="str">
            <v>&lt;null&gt;</v>
          </cell>
          <cell r="AF50" t="str">
            <v>&lt;null&gt;</v>
          </cell>
          <cell r="AG50" t="str">
            <v>Altens</v>
          </cell>
          <cell r="AH50" t="str">
            <v>Aberdeen</v>
          </cell>
          <cell r="AI50" t="str">
            <v>Aberdeenshire</v>
          </cell>
          <cell r="AJ50" t="str">
            <v>AB10 1XG</v>
          </cell>
          <cell r="AK50" t="str">
            <v>P</v>
          </cell>
          <cell r="AL50" t="str">
            <v>AI</v>
          </cell>
        </row>
        <row r="51">
          <cell r="B51" t="str">
            <v>SSeIxxxxxTxxxxxCxxx</v>
          </cell>
          <cell r="C51" t="str">
            <v>Secondary Related</v>
          </cell>
          <cell r="D51" t="str">
            <v>S</v>
          </cell>
          <cell r="E51">
            <v>45444</v>
          </cell>
          <cell r="F51" t="str">
            <v>I</v>
          </cell>
          <cell r="G51" t="str">
            <v>E</v>
          </cell>
          <cell r="H51">
            <v>45444</v>
          </cell>
          <cell r="I51" t="str">
            <v>S2ADE</v>
          </cell>
          <cell r="J51">
            <v>1</v>
          </cell>
          <cell r="K51" t="str">
            <v>D</v>
          </cell>
          <cell r="L51">
            <v>45444</v>
          </cell>
          <cell r="M51" t="str">
            <v>true</v>
          </cell>
          <cell r="N51">
            <v>45444</v>
          </cell>
          <cell r="O51" t="str">
            <v>true</v>
          </cell>
          <cell r="P51" t="str">
            <v>W</v>
          </cell>
          <cell r="Q51">
            <v>45444</v>
          </cell>
          <cell r="R51" t="str">
            <v>A</v>
          </cell>
          <cell r="S51">
            <v>45444</v>
          </cell>
          <cell r="T51" t="str">
            <v>&lt;null&gt;</v>
          </cell>
          <cell r="U51" t="str">
            <v>&lt;null&gt;</v>
          </cell>
          <cell r="V51" t="str">
            <v>&lt;null&gt;</v>
          </cell>
          <cell r="W51" t="str">
            <v>&lt;null&gt;</v>
          </cell>
          <cell r="X51" t="str">
            <v>&lt;null&gt;</v>
          </cell>
          <cell r="Y51" t="str">
            <v>&lt;null&gt;</v>
          </cell>
          <cell r="Z51" t="str">
            <v>&lt;null&gt;</v>
          </cell>
          <cell r="AA51" t="str">
            <v>&lt;null&gt;</v>
          </cell>
          <cell r="AB51" t="str">
            <v>&lt;null&gt;</v>
          </cell>
          <cell r="AC51" t="str">
            <v>&lt;null&gt;</v>
          </cell>
          <cell r="AD51" t="str">
            <v>South Street</v>
          </cell>
          <cell r="AE51" t="str">
            <v>&lt;null&gt;</v>
          </cell>
          <cell r="AF51" t="str">
            <v>&lt;null&gt;</v>
          </cell>
          <cell r="AG51" t="str">
            <v>Altens</v>
          </cell>
          <cell r="AH51" t="str">
            <v>Aberdeen</v>
          </cell>
          <cell r="AI51" t="str">
            <v>Aberdeenshire</v>
          </cell>
          <cell r="AJ51" t="str">
            <v>AB10 1XG</v>
          </cell>
          <cell r="AK51" t="str">
            <v>P</v>
          </cell>
          <cell r="AL51" t="str">
            <v>AI</v>
          </cell>
        </row>
        <row r="52">
          <cell r="B52" t="str">
            <v>SSeIxxxxTTxFxxxCxxx</v>
          </cell>
          <cell r="C52" t="str">
            <v>Secondary Related</v>
          </cell>
          <cell r="D52" t="str">
            <v>S</v>
          </cell>
          <cell r="E52">
            <v>45444</v>
          </cell>
          <cell r="F52" t="str">
            <v>I</v>
          </cell>
          <cell r="G52" t="str">
            <v>E</v>
          </cell>
          <cell r="H52">
            <v>45444</v>
          </cell>
          <cell r="I52" t="str">
            <v>S2ADE</v>
          </cell>
          <cell r="J52">
            <v>1</v>
          </cell>
          <cell r="K52" t="str">
            <v>H</v>
          </cell>
          <cell r="L52">
            <v>45444</v>
          </cell>
          <cell r="M52" t="str">
            <v>true</v>
          </cell>
          <cell r="N52">
            <v>45444</v>
          </cell>
          <cell r="O52" t="str">
            <v>true</v>
          </cell>
          <cell r="P52" t="str">
            <v>W</v>
          </cell>
          <cell r="Q52">
            <v>45444</v>
          </cell>
          <cell r="R52" t="str">
            <v>F</v>
          </cell>
          <cell r="S52">
            <v>45444</v>
          </cell>
          <cell r="T52" t="str">
            <v>&lt;null&gt;</v>
          </cell>
          <cell r="U52" t="str">
            <v>&lt;null&gt;</v>
          </cell>
          <cell r="V52" t="str">
            <v>&lt;null&gt;</v>
          </cell>
          <cell r="W52" t="str">
            <v>&lt;null&gt;</v>
          </cell>
          <cell r="X52" t="str">
            <v>&lt;null&gt;</v>
          </cell>
          <cell r="Y52" t="str">
            <v>&lt;null&gt;</v>
          </cell>
          <cell r="Z52" t="str">
            <v>&lt;null&gt;</v>
          </cell>
          <cell r="AA52" t="str">
            <v>&lt;null&gt;</v>
          </cell>
          <cell r="AB52" t="str">
            <v>&lt;null&gt;</v>
          </cell>
          <cell r="AC52" t="str">
            <v>&lt;null&gt;</v>
          </cell>
          <cell r="AD52" t="str">
            <v>Victoria Fields</v>
          </cell>
          <cell r="AE52" t="str">
            <v>&lt;null&gt;</v>
          </cell>
          <cell r="AF52" t="str">
            <v>&lt;null&gt;</v>
          </cell>
          <cell r="AG52" t="str">
            <v>Altens</v>
          </cell>
          <cell r="AH52" t="str">
            <v>Aberdeen</v>
          </cell>
          <cell r="AI52" t="str">
            <v>Aberdeenshire</v>
          </cell>
          <cell r="AJ52" t="str">
            <v>AB10 1XG</v>
          </cell>
          <cell r="AK52" t="str">
            <v>P</v>
          </cell>
          <cell r="AL52" t="str">
            <v>AI</v>
          </cell>
        </row>
        <row r="53">
          <cell r="B53" t="str">
            <v>SSeIxxxxxTxAxxxCxxx</v>
          </cell>
          <cell r="C53" t="str">
            <v>Secondary Related</v>
          </cell>
          <cell r="D53" t="str">
            <v>S</v>
          </cell>
          <cell r="E53">
            <v>45444</v>
          </cell>
          <cell r="F53" t="str">
            <v>I</v>
          </cell>
          <cell r="G53" t="str">
            <v>E</v>
          </cell>
          <cell r="H53">
            <v>45444</v>
          </cell>
          <cell r="I53" t="str">
            <v>S2ADE</v>
          </cell>
          <cell r="J53">
            <v>1</v>
          </cell>
          <cell r="K53" t="str">
            <v>D</v>
          </cell>
          <cell r="L53">
            <v>45444</v>
          </cell>
          <cell r="M53" t="str">
            <v>true</v>
          </cell>
          <cell r="N53">
            <v>45444</v>
          </cell>
          <cell r="O53" t="str">
            <v>true</v>
          </cell>
          <cell r="P53" t="str">
            <v>W</v>
          </cell>
          <cell r="Q53">
            <v>45444</v>
          </cell>
          <cell r="R53" t="str">
            <v>A</v>
          </cell>
          <cell r="S53">
            <v>45444</v>
          </cell>
          <cell r="T53" t="str">
            <v>&lt;null&gt;</v>
          </cell>
          <cell r="U53" t="str">
            <v>&lt;null&gt;</v>
          </cell>
          <cell r="V53" t="str">
            <v>&lt;null&gt;</v>
          </cell>
          <cell r="W53" t="str">
            <v>&lt;null&gt;</v>
          </cell>
          <cell r="X53" t="str">
            <v>&lt;null&gt;</v>
          </cell>
          <cell r="Y53" t="str">
            <v>&lt;null&gt;</v>
          </cell>
          <cell r="Z53" t="str">
            <v>&lt;null&gt;</v>
          </cell>
          <cell r="AA53" t="str">
            <v>&lt;null&gt;</v>
          </cell>
          <cell r="AB53" t="str">
            <v>&lt;null&gt;</v>
          </cell>
          <cell r="AC53" t="str">
            <v>&lt;null&gt;</v>
          </cell>
          <cell r="AD53" t="str">
            <v>Queen Vale</v>
          </cell>
          <cell r="AE53" t="str">
            <v>&lt;null&gt;</v>
          </cell>
          <cell r="AF53" t="str">
            <v>&lt;null&gt;</v>
          </cell>
          <cell r="AG53" t="str">
            <v>Altens</v>
          </cell>
          <cell r="AH53" t="str">
            <v>Aberdeen</v>
          </cell>
          <cell r="AI53" t="str">
            <v>Aberdeenshire</v>
          </cell>
          <cell r="AJ53" t="str">
            <v>AB10 1XG</v>
          </cell>
          <cell r="AK53" t="str">
            <v>P</v>
          </cell>
          <cell r="AL53" t="str">
            <v>AI</v>
          </cell>
        </row>
        <row r="54">
          <cell r="B54" t="str">
            <v>SSiExxxHxTxxxxxCxxx</v>
          </cell>
          <cell r="C54" t="str">
            <v>Single</v>
          </cell>
          <cell r="D54" t="str">
            <v>S</v>
          </cell>
          <cell r="E54">
            <v>45444</v>
          </cell>
          <cell r="F54" t="str">
            <v>E</v>
          </cell>
          <cell r="G54" t="str">
            <v>E</v>
          </cell>
          <cell r="H54">
            <v>45444</v>
          </cell>
          <cell r="I54" t="str">
            <v>S2ADE</v>
          </cell>
          <cell r="J54">
            <v>1</v>
          </cell>
          <cell r="K54" t="str">
            <v>H</v>
          </cell>
          <cell r="L54">
            <v>45444</v>
          </cell>
          <cell r="M54" t="str">
            <v>true</v>
          </cell>
          <cell r="N54">
            <v>45444</v>
          </cell>
          <cell r="O54" t="str">
            <v>true</v>
          </cell>
          <cell r="P54" t="str">
            <v>W</v>
          </cell>
          <cell r="Q54">
            <v>45444</v>
          </cell>
          <cell r="R54" t="str">
            <v>A</v>
          </cell>
          <cell r="S54">
            <v>45444</v>
          </cell>
          <cell r="T54" t="str">
            <v>&lt;null&gt;</v>
          </cell>
          <cell r="U54" t="str">
            <v>&lt;null&gt;</v>
          </cell>
          <cell r="V54" t="str">
            <v>&lt;null&gt;</v>
          </cell>
          <cell r="W54" t="str">
            <v>&lt;null&gt;</v>
          </cell>
          <cell r="X54" t="str">
            <v>&lt;null&gt;</v>
          </cell>
          <cell r="Y54" t="str">
            <v>&lt;null&gt;</v>
          </cell>
          <cell r="Z54" t="str">
            <v>&lt;null&gt;</v>
          </cell>
          <cell r="AA54" t="str">
            <v>&lt;null&gt;</v>
          </cell>
          <cell r="AB54" t="str">
            <v>&lt;null&gt;</v>
          </cell>
          <cell r="AC54" t="str">
            <v>&lt;null&gt;</v>
          </cell>
          <cell r="AD54" t="str">
            <v>South Street</v>
          </cell>
          <cell r="AE54" t="str">
            <v>&lt;null&gt;</v>
          </cell>
          <cell r="AF54" t="str">
            <v>&lt;null&gt;</v>
          </cell>
          <cell r="AG54" t="str">
            <v>Altens</v>
          </cell>
          <cell r="AH54" t="str">
            <v>Aberdeen</v>
          </cell>
          <cell r="AI54" t="str">
            <v>Aberdeenshire</v>
          </cell>
          <cell r="AJ54" t="str">
            <v>AB10 1XG</v>
          </cell>
          <cell r="AK54" t="str">
            <v>P</v>
          </cell>
          <cell r="AL54" t="str">
            <v>AE</v>
          </cell>
        </row>
        <row r="55">
          <cell r="B55" t="str">
            <v>SSiExxxHxTxxSxxCxxx</v>
          </cell>
          <cell r="C55" t="str">
            <v>Single</v>
          </cell>
          <cell r="D55" t="str">
            <v>S</v>
          </cell>
          <cell r="E55">
            <v>45444</v>
          </cell>
          <cell r="F55" t="str">
            <v>E</v>
          </cell>
          <cell r="G55" t="str">
            <v>E</v>
          </cell>
          <cell r="H55">
            <v>45444</v>
          </cell>
          <cell r="I55" t="str">
            <v>S2ADE</v>
          </cell>
          <cell r="J55">
            <v>1</v>
          </cell>
          <cell r="K55" t="str">
            <v>H</v>
          </cell>
          <cell r="L55">
            <v>45444</v>
          </cell>
          <cell r="M55" t="str">
            <v>true</v>
          </cell>
          <cell r="N55">
            <v>45444</v>
          </cell>
          <cell r="O55" t="str">
            <v>true</v>
          </cell>
          <cell r="P55" t="str">
            <v>W</v>
          </cell>
          <cell r="Q55">
            <v>45444</v>
          </cell>
          <cell r="R55" t="str">
            <v>A</v>
          </cell>
          <cell r="S55">
            <v>45444</v>
          </cell>
          <cell r="T55" t="str">
            <v>&lt;null&gt;</v>
          </cell>
          <cell r="U55" t="str">
            <v>&lt;null&gt;</v>
          </cell>
          <cell r="V55" t="str">
            <v>&lt;null&gt;</v>
          </cell>
          <cell r="W55" t="str">
            <v>&lt;null&gt;</v>
          </cell>
          <cell r="X55" t="str">
            <v>&lt;null&gt;</v>
          </cell>
          <cell r="Y55" t="str">
            <v>&lt;null&gt;</v>
          </cell>
          <cell r="Z55" t="str">
            <v>&lt;null&gt;</v>
          </cell>
          <cell r="AA55" t="str">
            <v>&lt;null&gt;</v>
          </cell>
          <cell r="AB55" t="str">
            <v>&lt;null&gt;</v>
          </cell>
          <cell r="AC55" t="str">
            <v>&lt;null&gt;</v>
          </cell>
          <cell r="AD55" t="str">
            <v>South Street</v>
          </cell>
          <cell r="AE55" t="str">
            <v>&lt;null&gt;</v>
          </cell>
          <cell r="AF55" t="str">
            <v>&lt;null&gt;</v>
          </cell>
          <cell r="AG55" t="str">
            <v>Altens</v>
          </cell>
          <cell r="AH55" t="str">
            <v>Aberdeen</v>
          </cell>
          <cell r="AI55" t="str">
            <v>Aberdeenshire</v>
          </cell>
          <cell r="AJ55" t="str">
            <v>AB10 1XG</v>
          </cell>
          <cell r="AK55" t="str">
            <v>P</v>
          </cell>
          <cell r="AL55" t="str">
            <v>AE</v>
          </cell>
        </row>
        <row r="56">
          <cell r="B56" t="str">
            <v>SSiIxxxxxTxxxxxCxxx</v>
          </cell>
          <cell r="C56" t="str">
            <v>Single</v>
          </cell>
          <cell r="D56" t="str">
            <v>S</v>
          </cell>
          <cell r="E56">
            <v>45444</v>
          </cell>
          <cell r="F56" t="str">
            <v>I</v>
          </cell>
          <cell r="G56" t="str">
            <v>E</v>
          </cell>
          <cell r="H56">
            <v>45444</v>
          </cell>
          <cell r="I56" t="str">
            <v>S2ADE</v>
          </cell>
          <cell r="J56">
            <v>1</v>
          </cell>
          <cell r="K56" t="str">
            <v>D</v>
          </cell>
          <cell r="L56">
            <v>45444</v>
          </cell>
          <cell r="M56" t="str">
            <v>true</v>
          </cell>
          <cell r="N56">
            <v>45444</v>
          </cell>
          <cell r="O56" t="str">
            <v>true</v>
          </cell>
          <cell r="P56" t="str">
            <v>W</v>
          </cell>
          <cell r="Q56">
            <v>45444</v>
          </cell>
          <cell r="R56" t="str">
            <v>A</v>
          </cell>
          <cell r="S56">
            <v>45444</v>
          </cell>
          <cell r="T56" t="str">
            <v>&lt;null&gt;</v>
          </cell>
          <cell r="U56" t="str">
            <v>&lt;null&gt;</v>
          </cell>
          <cell r="V56" t="str">
            <v>&lt;null&gt;</v>
          </cell>
          <cell r="W56" t="str">
            <v>&lt;null&gt;</v>
          </cell>
          <cell r="X56" t="str">
            <v>&lt;null&gt;</v>
          </cell>
          <cell r="Y56" t="str">
            <v>&lt;null&gt;</v>
          </cell>
          <cell r="Z56" t="str">
            <v>&lt;null&gt;</v>
          </cell>
          <cell r="AA56" t="str">
            <v>&lt;null&gt;</v>
          </cell>
          <cell r="AB56" t="str">
            <v>&lt;null&gt;</v>
          </cell>
          <cell r="AC56" t="str">
            <v>&lt;null&gt;</v>
          </cell>
          <cell r="AD56" t="str">
            <v>South Street</v>
          </cell>
          <cell r="AE56" t="str">
            <v>&lt;null&gt;</v>
          </cell>
          <cell r="AF56" t="str">
            <v>&lt;null&gt;</v>
          </cell>
          <cell r="AG56" t="str">
            <v>Altens</v>
          </cell>
          <cell r="AH56" t="str">
            <v>Aberdeen</v>
          </cell>
          <cell r="AI56" t="str">
            <v>Aberdeenshire</v>
          </cell>
          <cell r="AJ56" t="str">
            <v>AB10 1XG</v>
          </cell>
          <cell r="AK56" t="str">
            <v>P</v>
          </cell>
          <cell r="AL56" t="str">
            <v>AI</v>
          </cell>
        </row>
        <row r="57">
          <cell r="B57" t="str">
            <v>SSixDCxxxTxxxxxCxxx</v>
          </cell>
          <cell r="C57" t="str">
            <v>Single</v>
          </cell>
          <cell r="D57" t="str">
            <v>S</v>
          </cell>
          <cell r="E57">
            <v>45444</v>
          </cell>
          <cell r="F57" t="str">
            <v>I</v>
          </cell>
          <cell r="G57" t="str">
            <v>D</v>
          </cell>
          <cell r="H57">
            <v>45444</v>
          </cell>
          <cell r="I57" t="str">
            <v>S2ADE</v>
          </cell>
          <cell r="J57">
            <v>1</v>
          </cell>
          <cell r="K57" t="str">
            <v>D</v>
          </cell>
          <cell r="L57">
            <v>45444</v>
          </cell>
          <cell r="M57" t="str">
            <v>true</v>
          </cell>
          <cell r="N57">
            <v>45444</v>
          </cell>
          <cell r="O57" t="str">
            <v>true</v>
          </cell>
          <cell r="P57" t="str">
            <v>W</v>
          </cell>
          <cell r="Q57">
            <v>45444</v>
          </cell>
          <cell r="R57" t="str">
            <v>A</v>
          </cell>
          <cell r="S57">
            <v>45444</v>
          </cell>
          <cell r="T57" t="str">
            <v>&lt;null&gt;</v>
          </cell>
          <cell r="U57" t="str">
            <v>&lt;null&gt;</v>
          </cell>
          <cell r="V57" t="str">
            <v>&lt;null&gt;</v>
          </cell>
          <cell r="W57" t="str">
            <v>&lt;null&gt;</v>
          </cell>
          <cell r="X57" t="str">
            <v>&lt;null&gt;</v>
          </cell>
          <cell r="Y57" t="str">
            <v>&lt;null&gt;</v>
          </cell>
          <cell r="Z57" t="str">
            <v>&lt;null&gt;</v>
          </cell>
          <cell r="AA57" t="str">
            <v>&lt;null&gt;</v>
          </cell>
          <cell r="AB57" t="str">
            <v>&lt;null&gt;</v>
          </cell>
          <cell r="AC57" t="str">
            <v>&lt;null&gt;</v>
          </cell>
          <cell r="AD57" t="str">
            <v>Main Street</v>
          </cell>
          <cell r="AE57" t="str">
            <v>&lt;null&gt;</v>
          </cell>
          <cell r="AF57" t="str">
            <v>&lt;null&gt;</v>
          </cell>
          <cell r="AG57" t="str">
            <v>Altens</v>
          </cell>
          <cell r="AH57" t="str">
            <v>Aberdeen</v>
          </cell>
          <cell r="AI57" t="str">
            <v>Aberdeenshire</v>
          </cell>
          <cell r="AJ57" t="str">
            <v>AB10 1XG</v>
          </cell>
          <cell r="AK57" t="str">
            <v>P</v>
          </cell>
          <cell r="AL57" t="str">
            <v>AI</v>
          </cell>
        </row>
        <row r="58">
          <cell r="B58" t="str">
            <v>SSixDxxxxTxxxxxCxxx</v>
          </cell>
          <cell r="C58" t="str">
            <v>Single</v>
          </cell>
          <cell r="D58" t="str">
            <v>S</v>
          </cell>
          <cell r="E58">
            <v>45444</v>
          </cell>
          <cell r="F58" t="str">
            <v>I</v>
          </cell>
          <cell r="G58" t="str">
            <v>D</v>
          </cell>
          <cell r="H58">
            <v>45444</v>
          </cell>
          <cell r="I58" t="str">
            <v>S2ADE</v>
          </cell>
          <cell r="J58">
            <v>1</v>
          </cell>
          <cell r="K58" t="str">
            <v>D</v>
          </cell>
          <cell r="L58">
            <v>45444</v>
          </cell>
          <cell r="M58" t="str">
            <v>true</v>
          </cell>
          <cell r="N58">
            <v>45444</v>
          </cell>
          <cell r="O58" t="str">
            <v>true</v>
          </cell>
          <cell r="P58" t="str">
            <v>W</v>
          </cell>
          <cell r="Q58">
            <v>45444</v>
          </cell>
          <cell r="R58" t="str">
            <v>A</v>
          </cell>
          <cell r="S58">
            <v>45444</v>
          </cell>
          <cell r="T58" t="str">
            <v>&lt;null&gt;</v>
          </cell>
          <cell r="U58" t="str">
            <v>&lt;null&gt;</v>
          </cell>
          <cell r="V58" t="str">
            <v>&lt;null&gt;</v>
          </cell>
          <cell r="W58" t="str">
            <v>&lt;null&gt;</v>
          </cell>
          <cell r="X58" t="str">
            <v>&lt;null&gt;</v>
          </cell>
          <cell r="Y58" t="str">
            <v>&lt;null&gt;</v>
          </cell>
          <cell r="Z58" t="str">
            <v>&lt;null&gt;</v>
          </cell>
          <cell r="AA58" t="str">
            <v>&lt;null&gt;</v>
          </cell>
          <cell r="AB58" t="str">
            <v>&lt;null&gt;</v>
          </cell>
          <cell r="AC58" t="str">
            <v>&lt;null&gt;</v>
          </cell>
          <cell r="AD58" t="str">
            <v>New Road</v>
          </cell>
          <cell r="AE58" t="str">
            <v>&lt;null&gt;</v>
          </cell>
          <cell r="AF58" t="str">
            <v>&lt;null&gt;</v>
          </cell>
          <cell r="AG58" t="str">
            <v>Altens</v>
          </cell>
          <cell r="AH58" t="str">
            <v>Aberdeen</v>
          </cell>
          <cell r="AI58" t="str">
            <v>Aberdeenshire</v>
          </cell>
          <cell r="AJ58" t="str">
            <v>AB10 1XG</v>
          </cell>
          <cell r="AK58" t="str">
            <v>P</v>
          </cell>
          <cell r="AL58" t="str">
            <v>AI</v>
          </cell>
        </row>
        <row r="59">
          <cell r="B59" t="str">
            <v>SSixxExMxTxxxxxCxxx</v>
          </cell>
          <cell r="C59" t="str">
            <v>Single</v>
          </cell>
          <cell r="D59" t="str">
            <v>S</v>
          </cell>
          <cell r="E59">
            <v>45444</v>
          </cell>
          <cell r="F59" t="str">
            <v>I</v>
          </cell>
          <cell r="G59" t="str">
            <v>E</v>
          </cell>
          <cell r="H59">
            <v>45444</v>
          </cell>
          <cell r="I59" t="str">
            <v>S2ADE</v>
          </cell>
          <cell r="J59">
            <v>1</v>
          </cell>
          <cell r="K59" t="str">
            <v>M</v>
          </cell>
          <cell r="L59">
            <v>45444</v>
          </cell>
          <cell r="M59" t="str">
            <v>true</v>
          </cell>
          <cell r="N59">
            <v>45444</v>
          </cell>
          <cell r="O59" t="str">
            <v>true</v>
          </cell>
          <cell r="P59" t="str">
            <v>W</v>
          </cell>
          <cell r="Q59">
            <v>45444</v>
          </cell>
          <cell r="R59" t="str">
            <v>A</v>
          </cell>
          <cell r="S59">
            <v>45444</v>
          </cell>
          <cell r="T59" t="str">
            <v>&lt;null&gt;</v>
          </cell>
          <cell r="U59" t="str">
            <v>&lt;null&gt;</v>
          </cell>
          <cell r="V59" t="str">
            <v>&lt;null&gt;</v>
          </cell>
          <cell r="W59" t="str">
            <v>&lt;null&gt;</v>
          </cell>
          <cell r="X59" t="str">
            <v>&lt;null&gt;</v>
          </cell>
          <cell r="Y59" t="str">
            <v>&lt;null&gt;</v>
          </cell>
          <cell r="Z59" t="str">
            <v>&lt;null&gt;</v>
          </cell>
          <cell r="AA59" t="str">
            <v>&lt;null&gt;</v>
          </cell>
          <cell r="AB59" t="str">
            <v>&lt;null&gt;</v>
          </cell>
          <cell r="AC59" t="str">
            <v>&lt;null&gt;</v>
          </cell>
          <cell r="AD59" t="str">
            <v>Main Drive</v>
          </cell>
          <cell r="AE59" t="str">
            <v>&lt;null&gt;</v>
          </cell>
          <cell r="AF59" t="str">
            <v>&lt;null&gt;</v>
          </cell>
          <cell r="AG59" t="str">
            <v>Altens</v>
          </cell>
          <cell r="AH59" t="str">
            <v>Aberdeen</v>
          </cell>
          <cell r="AI59" t="str">
            <v>Aberdeenshire</v>
          </cell>
          <cell r="AJ59" t="str">
            <v>AB10 1XG</v>
          </cell>
          <cell r="AK59" t="str">
            <v>P</v>
          </cell>
          <cell r="AL59" t="str">
            <v>AI</v>
          </cell>
        </row>
        <row r="60">
          <cell r="B60" t="str">
            <v>SSixxNxxxTxxxxxCxxx</v>
          </cell>
          <cell r="C60" t="str">
            <v>Single</v>
          </cell>
          <cell r="D60" t="str">
            <v>S</v>
          </cell>
          <cell r="E60">
            <v>45444</v>
          </cell>
          <cell r="F60" t="str">
            <v>I</v>
          </cell>
          <cell r="G60" t="str">
            <v>D</v>
          </cell>
          <cell r="H60">
            <v>45444</v>
          </cell>
          <cell r="I60" t="str">
            <v>&lt;null&gt;</v>
          </cell>
          <cell r="J60">
            <v>1</v>
          </cell>
          <cell r="K60" t="str">
            <v>D</v>
          </cell>
          <cell r="L60">
            <v>45444</v>
          </cell>
          <cell r="M60" t="str">
            <v>true</v>
          </cell>
          <cell r="N60">
            <v>45444</v>
          </cell>
          <cell r="O60" t="str">
            <v>true</v>
          </cell>
          <cell r="P60" t="str">
            <v>W</v>
          </cell>
          <cell r="Q60">
            <v>45444</v>
          </cell>
          <cell r="R60" t="str">
            <v>A</v>
          </cell>
          <cell r="S60">
            <v>45444</v>
          </cell>
          <cell r="T60" t="str">
            <v>&lt;null&gt;</v>
          </cell>
          <cell r="U60" t="str">
            <v>&lt;null&gt;</v>
          </cell>
          <cell r="V60" t="str">
            <v>&lt;null&gt;</v>
          </cell>
          <cell r="W60" t="str">
            <v>&lt;null&gt;</v>
          </cell>
          <cell r="X60" t="str">
            <v>&lt;null&gt;</v>
          </cell>
          <cell r="Y60" t="str">
            <v>&lt;null&gt;</v>
          </cell>
          <cell r="Z60" t="str">
            <v>&lt;null&gt;</v>
          </cell>
          <cell r="AA60" t="str">
            <v>&lt;null&gt;</v>
          </cell>
          <cell r="AB60" t="str">
            <v>&lt;null&gt;</v>
          </cell>
          <cell r="AC60" t="str">
            <v>&lt;null&gt;</v>
          </cell>
          <cell r="AD60" t="str">
            <v>Green Walk</v>
          </cell>
          <cell r="AE60" t="str">
            <v>&lt;null&gt;</v>
          </cell>
          <cell r="AF60" t="str">
            <v>&lt;null&gt;</v>
          </cell>
          <cell r="AG60" t="str">
            <v>Altens</v>
          </cell>
          <cell r="AH60" t="str">
            <v>Aberdeen</v>
          </cell>
          <cell r="AI60" t="str">
            <v>Aberdeenshire</v>
          </cell>
          <cell r="AJ60" t="str">
            <v>AB10 1XG</v>
          </cell>
          <cell r="AK60" t="str">
            <v>P</v>
          </cell>
          <cell r="AL60" t="str">
            <v>AI</v>
          </cell>
        </row>
        <row r="61">
          <cell r="B61" t="str">
            <v>SSixx1xxxTxxxxxCxxx</v>
          </cell>
          <cell r="C61" t="str">
            <v>Single</v>
          </cell>
          <cell r="D61" t="str">
            <v>S</v>
          </cell>
          <cell r="E61">
            <v>45444</v>
          </cell>
          <cell r="F61" t="str">
            <v>I</v>
          </cell>
          <cell r="G61" t="str">
            <v>E</v>
          </cell>
          <cell r="H61">
            <v>45444</v>
          </cell>
          <cell r="I61" t="str">
            <v>S1</v>
          </cell>
          <cell r="J61">
            <v>1</v>
          </cell>
          <cell r="K61" t="str">
            <v>D</v>
          </cell>
          <cell r="L61">
            <v>45444</v>
          </cell>
          <cell r="M61" t="str">
            <v>true</v>
          </cell>
          <cell r="N61">
            <v>45444</v>
          </cell>
          <cell r="O61" t="str">
            <v>true</v>
          </cell>
          <cell r="P61" t="str">
            <v>W</v>
          </cell>
          <cell r="Q61">
            <v>45444</v>
          </cell>
          <cell r="R61" t="str">
            <v>A</v>
          </cell>
          <cell r="S61">
            <v>45444</v>
          </cell>
          <cell r="T61" t="str">
            <v>&lt;null&gt;</v>
          </cell>
          <cell r="U61" t="str">
            <v>&lt;null&gt;</v>
          </cell>
          <cell r="V61" t="str">
            <v>&lt;null&gt;</v>
          </cell>
          <cell r="W61" t="str">
            <v>&lt;null&gt;</v>
          </cell>
          <cell r="X61" t="str">
            <v>ACCU</v>
          </cell>
          <cell r="Y61">
            <v>45444</v>
          </cell>
          <cell r="Z61" t="str">
            <v>&lt;null&gt;</v>
          </cell>
          <cell r="AA61" t="str">
            <v>&lt;null&gt;</v>
          </cell>
          <cell r="AB61" t="str">
            <v>&lt;null&gt;</v>
          </cell>
          <cell r="AC61" t="str">
            <v>&lt;null&gt;</v>
          </cell>
          <cell r="AD61" t="str">
            <v>Main Square</v>
          </cell>
          <cell r="AE61" t="str">
            <v>&lt;null&gt;</v>
          </cell>
          <cell r="AF61" t="str">
            <v>&lt;null&gt;</v>
          </cell>
          <cell r="AG61" t="str">
            <v>Altens</v>
          </cell>
          <cell r="AH61" t="str">
            <v>Aberdeen</v>
          </cell>
          <cell r="AI61" t="str">
            <v>Aberdeenshire</v>
          </cell>
          <cell r="AJ61" t="str">
            <v>AB10 1XG</v>
          </cell>
          <cell r="AK61" t="str">
            <v>P</v>
          </cell>
          <cell r="AL61" t="str">
            <v>AI</v>
          </cell>
        </row>
        <row r="62">
          <cell r="B62" t="str">
            <v>SSixx2xHxTxxxxxCxxx</v>
          </cell>
          <cell r="C62" t="str">
            <v>Single</v>
          </cell>
          <cell r="D62" t="str">
            <v>S</v>
          </cell>
          <cell r="E62">
            <v>45444</v>
          </cell>
          <cell r="F62" t="str">
            <v>I</v>
          </cell>
          <cell r="G62" t="str">
            <v>E</v>
          </cell>
          <cell r="H62">
            <v>45444</v>
          </cell>
          <cell r="I62" t="str">
            <v>S2ADE</v>
          </cell>
          <cell r="J62">
            <v>1</v>
          </cell>
          <cell r="K62" t="str">
            <v>H</v>
          </cell>
          <cell r="L62">
            <v>45444</v>
          </cell>
          <cell r="M62" t="str">
            <v>true</v>
          </cell>
          <cell r="N62">
            <v>45444</v>
          </cell>
          <cell r="O62" t="str">
            <v>true</v>
          </cell>
          <cell r="P62" t="str">
            <v>W</v>
          </cell>
          <cell r="Q62">
            <v>45444</v>
          </cell>
          <cell r="R62" t="str">
            <v>A</v>
          </cell>
          <cell r="S62">
            <v>45444</v>
          </cell>
          <cell r="T62" t="str">
            <v>&lt;null&gt;</v>
          </cell>
          <cell r="U62" t="str">
            <v>&lt;null&gt;</v>
          </cell>
          <cell r="V62" t="str">
            <v>&lt;null&gt;</v>
          </cell>
          <cell r="W62" t="str">
            <v>&lt;null&gt;</v>
          </cell>
          <cell r="X62" t="str">
            <v>&lt;null&gt;</v>
          </cell>
          <cell r="Y62" t="str">
            <v>&lt;null&gt;</v>
          </cell>
          <cell r="Z62" t="str">
            <v>&lt;null&gt;</v>
          </cell>
          <cell r="AA62" t="str">
            <v>&lt;null&gt;</v>
          </cell>
          <cell r="AB62" t="str">
            <v>&lt;null&gt;</v>
          </cell>
          <cell r="AC62" t="str">
            <v>&lt;null&gt;</v>
          </cell>
          <cell r="AD62" t="str">
            <v>North Square</v>
          </cell>
          <cell r="AE62" t="str">
            <v>&lt;null&gt;</v>
          </cell>
          <cell r="AF62" t="str">
            <v>&lt;null&gt;</v>
          </cell>
          <cell r="AG62" t="str">
            <v>Altens</v>
          </cell>
          <cell r="AH62" t="str">
            <v>Aberdeen</v>
          </cell>
          <cell r="AI62" t="str">
            <v>Aberdeenshire</v>
          </cell>
          <cell r="AJ62" t="str">
            <v>AB10 1XG</v>
          </cell>
          <cell r="AK62" t="str">
            <v>P</v>
          </cell>
          <cell r="AL62" t="str">
            <v>AI</v>
          </cell>
        </row>
        <row r="63">
          <cell r="B63" t="str">
            <v>SSixx2xxxTxxxxxCxxx</v>
          </cell>
          <cell r="C63" t="str">
            <v>Single</v>
          </cell>
          <cell r="D63" t="str">
            <v>S</v>
          </cell>
          <cell r="E63">
            <v>45444</v>
          </cell>
          <cell r="F63" t="str">
            <v>I</v>
          </cell>
          <cell r="G63" t="str">
            <v>E</v>
          </cell>
          <cell r="H63">
            <v>45444</v>
          </cell>
          <cell r="I63" t="str">
            <v>S2ADE</v>
          </cell>
          <cell r="J63">
            <v>1</v>
          </cell>
          <cell r="K63" t="str">
            <v>D</v>
          </cell>
          <cell r="L63">
            <v>45444</v>
          </cell>
          <cell r="M63" t="str">
            <v>true</v>
          </cell>
          <cell r="N63">
            <v>45444</v>
          </cell>
          <cell r="O63" t="str">
            <v>true</v>
          </cell>
          <cell r="P63" t="str">
            <v>W</v>
          </cell>
          <cell r="Q63">
            <v>45444</v>
          </cell>
          <cell r="R63" t="str">
            <v>A</v>
          </cell>
          <cell r="S63">
            <v>45444</v>
          </cell>
          <cell r="T63" t="str">
            <v>&lt;null&gt;</v>
          </cell>
          <cell r="U63" t="str">
            <v>&lt;null&gt;</v>
          </cell>
          <cell r="V63" t="str">
            <v>&lt;null&gt;</v>
          </cell>
          <cell r="W63" t="str">
            <v>&lt;null&gt;</v>
          </cell>
          <cell r="X63" t="str">
            <v>&lt;null&gt;</v>
          </cell>
          <cell r="Y63" t="str">
            <v>&lt;null&gt;</v>
          </cell>
          <cell r="Z63" t="str">
            <v>&lt;null&gt;</v>
          </cell>
          <cell r="AA63" t="str">
            <v>&lt;null&gt;</v>
          </cell>
          <cell r="AB63" t="str">
            <v>&lt;null&gt;</v>
          </cell>
          <cell r="AC63" t="str">
            <v>&lt;null&gt;</v>
          </cell>
          <cell r="AD63" t="str">
            <v>Victoria Square</v>
          </cell>
          <cell r="AE63" t="str">
            <v>&lt;null&gt;</v>
          </cell>
          <cell r="AF63" t="str">
            <v>&lt;null&gt;</v>
          </cell>
          <cell r="AG63" t="str">
            <v>Altens</v>
          </cell>
          <cell r="AH63" t="str">
            <v>Aberdeen</v>
          </cell>
          <cell r="AI63" t="str">
            <v>Aberdeenshire</v>
          </cell>
          <cell r="AJ63" t="str">
            <v>AB10 1XG</v>
          </cell>
          <cell r="AK63" t="str">
            <v>P</v>
          </cell>
          <cell r="AL63" t="str">
            <v>AI</v>
          </cell>
        </row>
        <row r="64">
          <cell r="B64" t="str">
            <v>SSixxxxDxTxxxxxCxxx</v>
          </cell>
          <cell r="C64" t="str">
            <v>Single</v>
          </cell>
          <cell r="D64" t="str">
            <v>S</v>
          </cell>
          <cell r="E64">
            <v>45444</v>
          </cell>
          <cell r="F64" t="str">
            <v>I</v>
          </cell>
          <cell r="G64" t="str">
            <v>E</v>
          </cell>
          <cell r="H64">
            <v>45444</v>
          </cell>
          <cell r="I64" t="str">
            <v>S2ADE</v>
          </cell>
          <cell r="J64">
            <v>1</v>
          </cell>
          <cell r="K64" t="str">
            <v>D</v>
          </cell>
          <cell r="L64">
            <v>45444</v>
          </cell>
          <cell r="M64" t="str">
            <v>true</v>
          </cell>
          <cell r="N64">
            <v>45444</v>
          </cell>
          <cell r="O64" t="str">
            <v>true</v>
          </cell>
          <cell r="P64" t="str">
            <v>W</v>
          </cell>
          <cell r="Q64">
            <v>45444</v>
          </cell>
          <cell r="R64" t="str">
            <v>A</v>
          </cell>
          <cell r="S64">
            <v>45444</v>
          </cell>
          <cell r="T64" t="str">
            <v>&lt;null&gt;</v>
          </cell>
          <cell r="U64" t="str">
            <v>&lt;null&gt;</v>
          </cell>
          <cell r="V64" t="str">
            <v>&lt;null&gt;</v>
          </cell>
          <cell r="W64" t="str">
            <v>&lt;null&gt;</v>
          </cell>
          <cell r="X64" t="str">
            <v>&lt;null&gt;</v>
          </cell>
          <cell r="Y64" t="str">
            <v>&lt;null&gt;</v>
          </cell>
          <cell r="Z64" t="str">
            <v>&lt;null&gt;</v>
          </cell>
          <cell r="AA64" t="str">
            <v>&lt;null&gt;</v>
          </cell>
          <cell r="AB64" t="str">
            <v>&lt;null&gt;</v>
          </cell>
          <cell r="AC64" t="str">
            <v>&lt;null&gt;</v>
          </cell>
          <cell r="AD64" t="str">
            <v>Queen Road</v>
          </cell>
          <cell r="AE64" t="str">
            <v>&lt;null&gt;</v>
          </cell>
          <cell r="AF64" t="str">
            <v>&lt;null&gt;</v>
          </cell>
          <cell r="AG64" t="str">
            <v>Altens</v>
          </cell>
          <cell r="AH64" t="str">
            <v>Aberdeen</v>
          </cell>
          <cell r="AI64" t="str">
            <v>Aberdeenshire</v>
          </cell>
          <cell r="AJ64" t="str">
            <v>AB10 1XG</v>
          </cell>
          <cell r="AK64" t="str">
            <v>P</v>
          </cell>
          <cell r="AL64" t="str">
            <v>AI</v>
          </cell>
        </row>
        <row r="65">
          <cell r="B65" t="str">
            <v>SSixxxxHxTxxxxxCxxx</v>
          </cell>
          <cell r="C65" t="str">
            <v>Single</v>
          </cell>
          <cell r="D65" t="str">
            <v>S</v>
          </cell>
          <cell r="E65">
            <v>45444</v>
          </cell>
          <cell r="F65" t="str">
            <v>I</v>
          </cell>
          <cell r="G65" t="str">
            <v>E</v>
          </cell>
          <cell r="H65">
            <v>45444</v>
          </cell>
          <cell r="I65" t="str">
            <v>S2ADE</v>
          </cell>
          <cell r="J65">
            <v>1</v>
          </cell>
          <cell r="K65" t="str">
            <v>H</v>
          </cell>
          <cell r="L65">
            <v>45444</v>
          </cell>
          <cell r="M65" t="str">
            <v>true</v>
          </cell>
          <cell r="N65">
            <v>45444</v>
          </cell>
          <cell r="O65" t="str">
            <v>true</v>
          </cell>
          <cell r="P65" t="str">
            <v>W</v>
          </cell>
          <cell r="Q65">
            <v>45444</v>
          </cell>
          <cell r="R65" t="str">
            <v>A</v>
          </cell>
          <cell r="S65">
            <v>45444</v>
          </cell>
          <cell r="T65" t="str">
            <v>&lt;null&gt;</v>
          </cell>
          <cell r="U65" t="str">
            <v>&lt;null&gt;</v>
          </cell>
          <cell r="V65" t="str">
            <v>&lt;null&gt;</v>
          </cell>
          <cell r="W65" t="str">
            <v>&lt;null&gt;</v>
          </cell>
          <cell r="X65" t="str">
            <v>&lt;null&gt;</v>
          </cell>
          <cell r="Y65" t="str">
            <v>&lt;null&gt;</v>
          </cell>
          <cell r="Z65" t="str">
            <v>&lt;null&gt;</v>
          </cell>
          <cell r="AA65" t="str">
            <v>&lt;null&gt;</v>
          </cell>
          <cell r="AB65" t="str">
            <v>&lt;null&gt;</v>
          </cell>
          <cell r="AC65" t="str">
            <v>&lt;null&gt;</v>
          </cell>
          <cell r="AD65" t="str">
            <v>Queen Lane</v>
          </cell>
          <cell r="AE65" t="str">
            <v>&lt;null&gt;</v>
          </cell>
          <cell r="AF65" t="str">
            <v>&lt;null&gt;</v>
          </cell>
          <cell r="AG65" t="str">
            <v>Altens</v>
          </cell>
          <cell r="AH65" t="str">
            <v>Aberdeen</v>
          </cell>
          <cell r="AI65" t="str">
            <v>Aberdeenshire</v>
          </cell>
          <cell r="AJ65" t="str">
            <v>AB10 1XG</v>
          </cell>
          <cell r="AK65" t="str">
            <v>P</v>
          </cell>
          <cell r="AL65" t="str">
            <v>AI</v>
          </cell>
        </row>
        <row r="66">
          <cell r="B66" t="str">
            <v>SSixxxxHxTxxxNxCxxx</v>
          </cell>
          <cell r="C66" t="str">
            <v>Single</v>
          </cell>
          <cell r="D66" t="str">
            <v>S</v>
          </cell>
          <cell r="E66">
            <v>45444</v>
          </cell>
          <cell r="F66" t="str">
            <v>I</v>
          </cell>
          <cell r="G66" t="str">
            <v>E</v>
          </cell>
          <cell r="H66">
            <v>45444</v>
          </cell>
          <cell r="I66" t="str">
            <v>S2ADE</v>
          </cell>
          <cell r="J66">
            <v>1</v>
          </cell>
          <cell r="K66" t="str">
            <v>H</v>
          </cell>
          <cell r="L66">
            <v>45444</v>
          </cell>
          <cell r="M66" t="str">
            <v>true</v>
          </cell>
          <cell r="N66">
            <v>45444</v>
          </cell>
          <cell r="O66" t="str">
            <v>true</v>
          </cell>
          <cell r="P66" t="str">
            <v>W</v>
          </cell>
          <cell r="Q66">
            <v>45444</v>
          </cell>
          <cell r="R66" t="str">
            <v>A</v>
          </cell>
          <cell r="S66">
            <v>45444</v>
          </cell>
          <cell r="T66" t="str">
            <v>&lt;null&gt;</v>
          </cell>
          <cell r="U66" t="str">
            <v>&lt;null&gt;</v>
          </cell>
          <cell r="V66" t="str">
            <v>&lt;null&gt;</v>
          </cell>
          <cell r="W66" t="str">
            <v>&lt;null&gt;</v>
          </cell>
          <cell r="X66" t="str">
            <v>&lt;null&gt;</v>
          </cell>
          <cell r="Y66" t="str">
            <v>&lt;null&gt;</v>
          </cell>
          <cell r="Z66" t="str">
            <v>&lt;null&gt;</v>
          </cell>
          <cell r="AA66" t="str">
            <v>&lt;null&gt;</v>
          </cell>
          <cell r="AB66" t="str">
            <v>&lt;null&gt;</v>
          </cell>
          <cell r="AC66" t="str">
            <v>&lt;null&gt;</v>
          </cell>
          <cell r="AD66" t="str">
            <v>Hill Lane</v>
          </cell>
          <cell r="AE66" t="str">
            <v>&lt;null&gt;</v>
          </cell>
          <cell r="AF66" t="str">
            <v>&lt;null&gt;</v>
          </cell>
          <cell r="AG66" t="str">
            <v>Altens</v>
          </cell>
          <cell r="AH66" t="str">
            <v>Aberdeen</v>
          </cell>
          <cell r="AI66" t="str">
            <v>Aberdeenshire</v>
          </cell>
          <cell r="AJ66" t="str">
            <v>AB10 1XG</v>
          </cell>
          <cell r="AK66" t="str">
            <v>P</v>
          </cell>
          <cell r="AL66" t="str">
            <v>AI</v>
          </cell>
        </row>
        <row r="67">
          <cell r="B67" t="str">
            <v>SSixxxxMxTxxxxxCxxx</v>
          </cell>
          <cell r="C67" t="str">
            <v>Single</v>
          </cell>
          <cell r="D67" t="str">
            <v>S</v>
          </cell>
          <cell r="E67">
            <v>45444</v>
          </cell>
          <cell r="F67" t="str">
            <v>I</v>
          </cell>
          <cell r="G67" t="str">
            <v>E</v>
          </cell>
          <cell r="H67">
            <v>45444</v>
          </cell>
          <cell r="I67" t="str">
            <v>S2ADE</v>
          </cell>
          <cell r="J67">
            <v>1</v>
          </cell>
          <cell r="K67" t="str">
            <v>M</v>
          </cell>
          <cell r="L67">
            <v>45444</v>
          </cell>
          <cell r="M67" t="str">
            <v>true</v>
          </cell>
          <cell r="N67">
            <v>45444</v>
          </cell>
          <cell r="O67" t="str">
            <v>true</v>
          </cell>
          <cell r="P67" t="str">
            <v>W</v>
          </cell>
          <cell r="Q67">
            <v>45444</v>
          </cell>
          <cell r="R67" t="str">
            <v>A</v>
          </cell>
          <cell r="S67">
            <v>45444</v>
          </cell>
          <cell r="T67" t="str">
            <v>&lt;null&gt;</v>
          </cell>
          <cell r="U67" t="str">
            <v>&lt;null&gt;</v>
          </cell>
          <cell r="V67" t="str">
            <v>&lt;null&gt;</v>
          </cell>
          <cell r="W67" t="str">
            <v>&lt;null&gt;</v>
          </cell>
          <cell r="X67" t="str">
            <v>&lt;null&gt;</v>
          </cell>
          <cell r="Y67" t="str">
            <v>&lt;null&gt;</v>
          </cell>
          <cell r="Z67" t="str">
            <v>&lt;null&gt;</v>
          </cell>
          <cell r="AA67" t="str">
            <v>&lt;null&gt;</v>
          </cell>
          <cell r="AB67" t="str">
            <v>&lt;null&gt;</v>
          </cell>
          <cell r="AC67" t="str">
            <v>&lt;null&gt;</v>
          </cell>
          <cell r="AD67" t="str">
            <v>Victoria Place</v>
          </cell>
          <cell r="AE67" t="str">
            <v>&lt;null&gt;</v>
          </cell>
          <cell r="AF67" t="str">
            <v>&lt;null&gt;</v>
          </cell>
          <cell r="AG67" t="str">
            <v>Altens</v>
          </cell>
          <cell r="AH67" t="str">
            <v>Aberdeen</v>
          </cell>
          <cell r="AI67" t="str">
            <v>Aberdeenshire</v>
          </cell>
          <cell r="AJ67" t="str">
            <v>AB10 1XG</v>
          </cell>
          <cell r="AK67" t="str">
            <v>P</v>
          </cell>
          <cell r="AL67" t="str">
            <v>AI</v>
          </cell>
        </row>
        <row r="68">
          <cell r="B68" t="str">
            <v>SSixxxxxFTxxxxxCxxx</v>
          </cell>
          <cell r="C68" t="str">
            <v>Single</v>
          </cell>
          <cell r="D68" t="str">
            <v>S</v>
          </cell>
          <cell r="E68">
            <v>45444</v>
          </cell>
          <cell r="F68" t="str">
            <v>I</v>
          </cell>
          <cell r="G68" t="str">
            <v>E</v>
          </cell>
          <cell r="H68">
            <v>45444</v>
          </cell>
          <cell r="I68" t="str">
            <v>S2ADE</v>
          </cell>
          <cell r="J68">
            <v>1</v>
          </cell>
          <cell r="K68" t="str">
            <v>H</v>
          </cell>
          <cell r="L68">
            <v>45444</v>
          </cell>
          <cell r="M68" t="str">
            <v>false</v>
          </cell>
          <cell r="N68">
            <v>45444</v>
          </cell>
          <cell r="O68" t="str">
            <v>true</v>
          </cell>
          <cell r="P68" t="str">
            <v>W</v>
          </cell>
          <cell r="Q68">
            <v>45444</v>
          </cell>
          <cell r="R68" t="str">
            <v>A</v>
          </cell>
          <cell r="S68">
            <v>45444</v>
          </cell>
          <cell r="T68" t="str">
            <v>&lt;null&gt;</v>
          </cell>
          <cell r="U68" t="str">
            <v>&lt;null&gt;</v>
          </cell>
          <cell r="V68" t="str">
            <v>&lt;null&gt;</v>
          </cell>
          <cell r="W68" t="str">
            <v>&lt;null&gt;</v>
          </cell>
          <cell r="X68" t="str">
            <v>&lt;null&gt;</v>
          </cell>
          <cell r="Y68" t="str">
            <v>&lt;null&gt;</v>
          </cell>
          <cell r="Z68" t="str">
            <v>&lt;null&gt;</v>
          </cell>
          <cell r="AA68" t="str">
            <v>&lt;null&gt;</v>
          </cell>
          <cell r="AB68" t="str">
            <v>&lt;null&gt;</v>
          </cell>
          <cell r="AC68" t="str">
            <v>&lt;null&gt;</v>
          </cell>
          <cell r="AD68" t="str">
            <v>North Road</v>
          </cell>
          <cell r="AE68" t="str">
            <v>&lt;null&gt;</v>
          </cell>
          <cell r="AF68" t="str">
            <v>&lt;null&gt;</v>
          </cell>
          <cell r="AG68" t="str">
            <v>Altens</v>
          </cell>
          <cell r="AH68" t="str">
            <v>Aberdeen</v>
          </cell>
          <cell r="AI68" t="str">
            <v>Aberdeenshire</v>
          </cell>
          <cell r="AJ68" t="str">
            <v>AB10 1XG</v>
          </cell>
          <cell r="AK68" t="str">
            <v>P</v>
          </cell>
          <cell r="AL68" t="str">
            <v>AI</v>
          </cell>
        </row>
        <row r="69">
          <cell r="B69" t="str">
            <v>SSixxxxxxFxxxxxCxxx</v>
          </cell>
          <cell r="C69" t="str">
            <v>Single</v>
          </cell>
          <cell r="D69" t="str">
            <v>S</v>
          </cell>
          <cell r="E69">
            <v>45444</v>
          </cell>
          <cell r="F69" t="str">
            <v>I</v>
          </cell>
          <cell r="G69" t="str">
            <v>E</v>
          </cell>
          <cell r="H69">
            <v>45444</v>
          </cell>
          <cell r="I69" t="str">
            <v>S2ADE</v>
          </cell>
          <cell r="J69">
            <v>1</v>
          </cell>
          <cell r="K69" t="str">
            <v>D</v>
          </cell>
          <cell r="L69">
            <v>45444</v>
          </cell>
          <cell r="M69" t="str">
            <v>true</v>
          </cell>
          <cell r="N69">
            <v>45444</v>
          </cell>
          <cell r="O69" t="str">
            <v>true</v>
          </cell>
          <cell r="P69" t="str">
            <v>W</v>
          </cell>
          <cell r="Q69">
            <v>45444</v>
          </cell>
          <cell r="R69" t="str">
            <v>A</v>
          </cell>
          <cell r="S69">
            <v>45444</v>
          </cell>
          <cell r="T69" t="str">
            <v>&lt;null&gt;</v>
          </cell>
          <cell r="U69" t="str">
            <v>&lt;null&gt;</v>
          </cell>
          <cell r="V69" t="str">
            <v>&lt;null&gt;</v>
          </cell>
          <cell r="W69" t="str">
            <v>&lt;null&gt;</v>
          </cell>
          <cell r="X69" t="str">
            <v>&lt;null&gt;</v>
          </cell>
          <cell r="Y69" t="str">
            <v>&lt;null&gt;</v>
          </cell>
          <cell r="Z69" t="str">
            <v>&lt;null&gt;</v>
          </cell>
          <cell r="AA69" t="str">
            <v>&lt;null&gt;</v>
          </cell>
          <cell r="AB69" t="str">
            <v>&lt;null&gt;</v>
          </cell>
          <cell r="AC69" t="str">
            <v>&lt;null&gt;</v>
          </cell>
          <cell r="AD69" t="str">
            <v>South Gardens</v>
          </cell>
          <cell r="AE69" t="str">
            <v>&lt;null&gt;</v>
          </cell>
          <cell r="AF69" t="str">
            <v>&lt;null&gt;</v>
          </cell>
          <cell r="AG69" t="str">
            <v>Altens</v>
          </cell>
          <cell r="AH69" t="str">
            <v>Aberdeen</v>
          </cell>
          <cell r="AI69" t="str">
            <v>Aberdeenshire</v>
          </cell>
          <cell r="AJ69" t="str">
            <v>AB10 1XG</v>
          </cell>
          <cell r="AK69" t="str">
            <v>P</v>
          </cell>
          <cell r="AL69" t="str">
            <v>AI</v>
          </cell>
        </row>
        <row r="70">
          <cell r="B70" t="str">
            <v>SSixxxxxxTWxxxxCxxx</v>
          </cell>
          <cell r="C70" t="str">
            <v>Single</v>
          </cell>
          <cell r="D70" t="str">
            <v>S</v>
          </cell>
          <cell r="E70">
            <v>45444</v>
          </cell>
          <cell r="F70" t="str">
            <v>I</v>
          </cell>
          <cell r="G70" t="str">
            <v>E</v>
          </cell>
          <cell r="H70">
            <v>45444</v>
          </cell>
          <cell r="I70" t="str">
            <v>S2ADE</v>
          </cell>
          <cell r="J70">
            <v>1</v>
          </cell>
          <cell r="K70" t="str">
            <v>D</v>
          </cell>
          <cell r="L70">
            <v>45444</v>
          </cell>
          <cell r="M70" t="str">
            <v>true</v>
          </cell>
          <cell r="N70">
            <v>45444</v>
          </cell>
          <cell r="O70" t="str">
            <v>true</v>
          </cell>
          <cell r="P70" t="str">
            <v>W</v>
          </cell>
          <cell r="Q70">
            <v>45444</v>
          </cell>
          <cell r="R70" t="str">
            <v>A</v>
          </cell>
          <cell r="S70">
            <v>45444</v>
          </cell>
          <cell r="T70" t="str">
            <v>&lt;null&gt;</v>
          </cell>
          <cell r="U70" t="str">
            <v>&lt;null&gt;</v>
          </cell>
          <cell r="V70" t="str">
            <v>&lt;null&gt;</v>
          </cell>
          <cell r="W70" t="str">
            <v>&lt;null&gt;</v>
          </cell>
          <cell r="X70" t="str">
            <v>&lt;null&gt;</v>
          </cell>
          <cell r="Y70" t="str">
            <v>&lt;null&gt;</v>
          </cell>
          <cell r="Z70" t="str">
            <v>&lt;null&gt;</v>
          </cell>
          <cell r="AA70" t="str">
            <v>&lt;null&gt;</v>
          </cell>
          <cell r="AB70" t="str">
            <v>&lt;null&gt;</v>
          </cell>
          <cell r="AC70" t="str">
            <v>&lt;null&gt;</v>
          </cell>
          <cell r="AD70" t="str">
            <v>North Place</v>
          </cell>
          <cell r="AE70" t="str">
            <v>&lt;null&gt;</v>
          </cell>
          <cell r="AF70" t="str">
            <v>&lt;null&gt;</v>
          </cell>
          <cell r="AG70" t="str">
            <v>Altens</v>
          </cell>
          <cell r="AH70" t="str">
            <v>Aberdeen</v>
          </cell>
          <cell r="AI70" t="str">
            <v>Aberdeenshire</v>
          </cell>
          <cell r="AJ70" t="str">
            <v>AB10 1XG</v>
          </cell>
          <cell r="AK70" t="str">
            <v>P</v>
          </cell>
          <cell r="AL70" t="str">
            <v>AI</v>
          </cell>
        </row>
        <row r="71">
          <cell r="B71" t="str">
            <v>SSiExxxxxTxxxxxCxxx</v>
          </cell>
          <cell r="C71" t="str">
            <v>Single</v>
          </cell>
          <cell r="D71" t="str">
            <v>S</v>
          </cell>
          <cell r="E71">
            <v>45444</v>
          </cell>
          <cell r="F71" t="str">
            <v>E</v>
          </cell>
          <cell r="G71" t="str">
            <v>E</v>
          </cell>
          <cell r="H71">
            <v>45444</v>
          </cell>
          <cell r="I71" t="str">
            <v>S2ADE</v>
          </cell>
          <cell r="J71">
            <v>1</v>
          </cell>
          <cell r="K71" t="str">
            <v>H</v>
          </cell>
          <cell r="L71">
            <v>45444</v>
          </cell>
          <cell r="M71" t="str">
            <v>true</v>
          </cell>
          <cell r="N71">
            <v>45444</v>
          </cell>
          <cell r="O71" t="str">
            <v>true</v>
          </cell>
          <cell r="P71" t="str">
            <v>W</v>
          </cell>
          <cell r="Q71">
            <v>45444</v>
          </cell>
          <cell r="R71" t="str">
            <v>A</v>
          </cell>
          <cell r="S71">
            <v>45444</v>
          </cell>
          <cell r="T71" t="str">
            <v>&lt;null&gt;</v>
          </cell>
          <cell r="U71" t="str">
            <v>&lt;null&gt;</v>
          </cell>
          <cell r="V71" t="str">
            <v>&lt;null&gt;</v>
          </cell>
          <cell r="W71" t="str">
            <v>&lt;null&gt;</v>
          </cell>
          <cell r="X71" t="str">
            <v>&lt;null&gt;</v>
          </cell>
          <cell r="Y71" t="str">
            <v>&lt;null&gt;</v>
          </cell>
          <cell r="Z71" t="str">
            <v>&lt;null&gt;</v>
          </cell>
          <cell r="AA71" t="str">
            <v>&lt;null&gt;</v>
          </cell>
          <cell r="AB71" t="str">
            <v>&lt;null&gt;</v>
          </cell>
          <cell r="AC71" t="str">
            <v>&lt;null&gt;</v>
          </cell>
          <cell r="AD71" t="str">
            <v>West Lane</v>
          </cell>
          <cell r="AE71" t="str">
            <v>&lt;null&gt;</v>
          </cell>
          <cell r="AF71" t="str">
            <v>&lt;null&gt;</v>
          </cell>
          <cell r="AG71" t="str">
            <v>Altens</v>
          </cell>
          <cell r="AH71" t="str">
            <v>Aberdeen</v>
          </cell>
          <cell r="AI71" t="str">
            <v>Aberdeenshire</v>
          </cell>
          <cell r="AJ71" t="str">
            <v>AB10 1XG</v>
          </cell>
          <cell r="AK71" t="str">
            <v>P</v>
          </cell>
          <cell r="AL71" t="str">
            <v>AE</v>
          </cell>
        </row>
        <row r="72">
          <cell r="B72" t="str">
            <v>SSixxxxxTTxFxxxCxxx</v>
          </cell>
          <cell r="C72" t="str">
            <v>Single</v>
          </cell>
          <cell r="D72" t="str">
            <v>S</v>
          </cell>
          <cell r="E72">
            <v>45444</v>
          </cell>
          <cell r="F72" t="str">
            <v>I</v>
          </cell>
          <cell r="G72" t="str">
            <v>E</v>
          </cell>
          <cell r="H72">
            <v>45444</v>
          </cell>
          <cell r="I72" t="str">
            <v>S1</v>
          </cell>
          <cell r="J72">
            <v>1</v>
          </cell>
          <cell r="K72" t="str">
            <v>H</v>
          </cell>
          <cell r="L72">
            <v>45444</v>
          </cell>
          <cell r="M72" t="str">
            <v>true</v>
          </cell>
          <cell r="N72">
            <v>45444</v>
          </cell>
          <cell r="O72" t="str">
            <v>true</v>
          </cell>
          <cell r="P72" t="str">
            <v>W</v>
          </cell>
          <cell r="Q72">
            <v>45444</v>
          </cell>
          <cell r="R72" t="str">
            <v>F</v>
          </cell>
          <cell r="S72">
            <v>45444</v>
          </cell>
          <cell r="T72" t="str">
            <v>&lt;null&gt;</v>
          </cell>
          <cell r="U72" t="str">
            <v>&lt;null&gt;</v>
          </cell>
          <cell r="V72" t="str">
            <v>&lt;null&gt;</v>
          </cell>
          <cell r="W72" t="str">
            <v>&lt;null&gt;</v>
          </cell>
          <cell r="X72" t="str">
            <v>BGAS</v>
          </cell>
          <cell r="Y72">
            <v>43067</v>
          </cell>
          <cell r="Z72" t="str">
            <v>&lt;null&gt;</v>
          </cell>
          <cell r="AA72" t="str">
            <v>&lt;null&gt;</v>
          </cell>
          <cell r="AB72" t="str">
            <v>&lt;null&gt;</v>
          </cell>
          <cell r="AC72" t="str">
            <v>&lt;null&gt;</v>
          </cell>
          <cell r="AD72" t="str">
            <v>Green Road</v>
          </cell>
          <cell r="AE72" t="str">
            <v>&lt;null&gt;</v>
          </cell>
          <cell r="AF72" t="str">
            <v>&lt;null&gt;</v>
          </cell>
          <cell r="AG72" t="str">
            <v>Altens</v>
          </cell>
          <cell r="AH72" t="str">
            <v>Aberdeen</v>
          </cell>
          <cell r="AI72" t="str">
            <v>Aberdeenshire</v>
          </cell>
          <cell r="AJ72" t="str">
            <v>AB10 1XG</v>
          </cell>
          <cell r="AK72" t="str">
            <v>P</v>
          </cell>
          <cell r="AL72" t="str">
            <v>AI</v>
          </cell>
        </row>
        <row r="73">
          <cell r="B73" t="str">
            <v>SSixxxxxxTxAxxxCxxx</v>
          </cell>
          <cell r="C73" t="str">
            <v>Single</v>
          </cell>
          <cell r="D73" t="str">
            <v>S</v>
          </cell>
          <cell r="E73">
            <v>45444</v>
          </cell>
          <cell r="F73" t="str">
            <v>I</v>
          </cell>
          <cell r="G73" t="str">
            <v>E</v>
          </cell>
          <cell r="H73">
            <v>45444</v>
          </cell>
          <cell r="I73" t="str">
            <v>S2ADE</v>
          </cell>
          <cell r="J73">
            <v>1</v>
          </cell>
          <cell r="K73" t="str">
            <v>D</v>
          </cell>
          <cell r="L73">
            <v>45444</v>
          </cell>
          <cell r="M73" t="str">
            <v>true</v>
          </cell>
          <cell r="N73">
            <v>45444</v>
          </cell>
          <cell r="O73" t="str">
            <v>true</v>
          </cell>
          <cell r="P73" t="str">
            <v>W</v>
          </cell>
          <cell r="Q73">
            <v>45444</v>
          </cell>
          <cell r="R73" t="str">
            <v>A</v>
          </cell>
          <cell r="S73">
            <v>45444</v>
          </cell>
          <cell r="T73" t="str">
            <v>&lt;null&gt;</v>
          </cell>
          <cell r="U73" t="str">
            <v>&lt;null&gt;</v>
          </cell>
          <cell r="V73" t="str">
            <v>&lt;null&gt;</v>
          </cell>
          <cell r="W73" t="str">
            <v>&lt;null&gt;</v>
          </cell>
          <cell r="X73" t="str">
            <v>&lt;null&gt;</v>
          </cell>
          <cell r="Y73" t="str">
            <v>&lt;null&gt;</v>
          </cell>
          <cell r="Z73" t="str">
            <v>&lt;null&gt;</v>
          </cell>
          <cell r="AA73" t="str">
            <v>&lt;null&gt;</v>
          </cell>
          <cell r="AB73" t="str">
            <v>&lt;null&gt;</v>
          </cell>
          <cell r="AC73" t="str">
            <v>&lt;null&gt;</v>
          </cell>
          <cell r="AD73" t="str">
            <v>Church Fields</v>
          </cell>
          <cell r="AE73" t="str">
            <v>&lt;null&gt;</v>
          </cell>
          <cell r="AF73" t="str">
            <v>&lt;null&gt;</v>
          </cell>
          <cell r="AG73" t="str">
            <v>Altens</v>
          </cell>
          <cell r="AH73" t="str">
            <v>Aberdeen</v>
          </cell>
          <cell r="AI73" t="str">
            <v>Aberdeenshire</v>
          </cell>
          <cell r="AJ73" t="str">
            <v>AB10 1XG</v>
          </cell>
          <cell r="AK73" t="str">
            <v>P</v>
          </cell>
          <cell r="AL73" t="str">
            <v>AI</v>
          </cell>
        </row>
        <row r="74">
          <cell r="B74" t="str">
            <v>SSixxxxxxTxxxxxCExx</v>
          </cell>
          <cell r="C74" t="str">
            <v>Single</v>
          </cell>
          <cell r="D74" t="str">
            <v>S</v>
          </cell>
          <cell r="E74">
            <v>45444</v>
          </cell>
          <cell r="F74" t="str">
            <v>I</v>
          </cell>
          <cell r="G74" t="str">
            <v>E</v>
          </cell>
          <cell r="H74">
            <v>45444</v>
          </cell>
          <cell r="I74" t="str">
            <v>S2ADE</v>
          </cell>
          <cell r="J74">
            <v>1</v>
          </cell>
          <cell r="K74" t="str">
            <v>D</v>
          </cell>
          <cell r="L74">
            <v>45444</v>
          </cell>
          <cell r="M74" t="str">
            <v>true</v>
          </cell>
          <cell r="N74">
            <v>45444</v>
          </cell>
          <cell r="O74" t="str">
            <v>true</v>
          </cell>
          <cell r="P74" t="str">
            <v>W</v>
          </cell>
          <cell r="Q74">
            <v>45444</v>
          </cell>
          <cell r="R74" t="str">
            <v>A</v>
          </cell>
          <cell r="S74">
            <v>45444</v>
          </cell>
          <cell r="T74" t="str">
            <v>&lt;null&gt;</v>
          </cell>
          <cell r="U74" t="str">
            <v>&lt;null&gt;</v>
          </cell>
          <cell r="V74" t="str">
            <v>MS Contract Ref 1</v>
          </cell>
          <cell r="W74" t="str">
            <v>DS Contract Ref 1</v>
          </cell>
          <cell r="X74" t="str">
            <v>&lt;null&gt;</v>
          </cell>
          <cell r="Y74" t="str">
            <v>&lt;null&gt;</v>
          </cell>
          <cell r="Z74" t="str">
            <v>&lt;null&gt;</v>
          </cell>
          <cell r="AA74" t="str">
            <v>&lt;null&gt;</v>
          </cell>
          <cell r="AB74" t="str">
            <v>&lt;null&gt;</v>
          </cell>
          <cell r="AC74" t="str">
            <v>&lt;null&gt;</v>
          </cell>
          <cell r="AD74" t="str">
            <v>Main Road</v>
          </cell>
          <cell r="AE74" t="str">
            <v>&lt;null&gt;</v>
          </cell>
          <cell r="AF74" t="str">
            <v>&lt;null&gt;</v>
          </cell>
          <cell r="AG74" t="str">
            <v>Altens</v>
          </cell>
          <cell r="AH74" t="str">
            <v>Aberdeen</v>
          </cell>
          <cell r="AI74" t="str">
            <v>Aberdeenshire</v>
          </cell>
          <cell r="AJ74" t="str">
            <v>AB10 1XG</v>
          </cell>
          <cell r="AK74" t="str">
            <v>P</v>
          </cell>
          <cell r="AL74" t="str">
            <v>AI</v>
          </cell>
        </row>
        <row r="75">
          <cell r="B75" t="str">
            <v>SSixxxxxxTxxxNxCxxx</v>
          </cell>
          <cell r="C75" t="str">
            <v>Single</v>
          </cell>
          <cell r="D75" t="str">
            <v>S</v>
          </cell>
          <cell r="E75">
            <v>45444</v>
          </cell>
          <cell r="F75" t="str">
            <v>I</v>
          </cell>
          <cell r="G75" t="str">
            <v>E</v>
          </cell>
          <cell r="H75">
            <v>45444</v>
          </cell>
          <cell r="I75" t="str">
            <v>S2ADE</v>
          </cell>
          <cell r="J75">
            <v>1</v>
          </cell>
          <cell r="K75" t="str">
            <v>D</v>
          </cell>
          <cell r="L75">
            <v>45444</v>
          </cell>
          <cell r="M75" t="str">
            <v>true</v>
          </cell>
          <cell r="N75">
            <v>45444</v>
          </cell>
          <cell r="O75" t="str">
            <v>true</v>
          </cell>
          <cell r="P75" t="str">
            <v>W</v>
          </cell>
          <cell r="Q75">
            <v>45444</v>
          </cell>
          <cell r="R75" t="str">
            <v>A</v>
          </cell>
          <cell r="S75">
            <v>45444</v>
          </cell>
          <cell r="T75" t="str">
            <v>&lt;null&gt;</v>
          </cell>
          <cell r="U75" t="str">
            <v>&lt;null&gt;</v>
          </cell>
          <cell r="V75" t="str">
            <v>&lt;null&gt;</v>
          </cell>
          <cell r="W75" t="str">
            <v>&lt;null&gt;</v>
          </cell>
          <cell r="X75" t="str">
            <v>&lt;null&gt;</v>
          </cell>
          <cell r="Y75" t="str">
            <v>&lt;null&gt;</v>
          </cell>
          <cell r="Z75" t="str">
            <v>&lt;null&gt;</v>
          </cell>
          <cell r="AA75" t="str">
            <v>&lt;null&gt;</v>
          </cell>
          <cell r="AB75" t="str">
            <v>&lt;null&gt;</v>
          </cell>
          <cell r="AC75" t="str">
            <v>&lt;null&gt;</v>
          </cell>
          <cell r="AD75" t="str">
            <v>Park Close</v>
          </cell>
          <cell r="AE75" t="str">
            <v>&lt;null&gt;</v>
          </cell>
          <cell r="AF75" t="str">
            <v>&lt;null&gt;</v>
          </cell>
          <cell r="AG75" t="str">
            <v>Altens</v>
          </cell>
          <cell r="AH75" t="str">
            <v>Aberdeen</v>
          </cell>
          <cell r="AI75" t="str">
            <v>Aberdeenshire</v>
          </cell>
          <cell r="AJ75" t="str">
            <v>AB10 1XG</v>
          </cell>
          <cell r="AK75" t="str">
            <v>P</v>
          </cell>
          <cell r="AL75" t="str">
            <v>AI</v>
          </cell>
        </row>
        <row r="76">
          <cell r="B76" t="str">
            <v>TLiExxxNxTxAxxxCxxx</v>
          </cell>
          <cell r="C76" t="str">
            <v>Linked</v>
          </cell>
          <cell r="D76" t="str">
            <v>S</v>
          </cell>
          <cell r="E76">
            <v>45444</v>
          </cell>
          <cell r="F76" t="str">
            <v>E</v>
          </cell>
          <cell r="G76" t="str">
            <v>E</v>
          </cell>
          <cell r="H76">
            <v>45444</v>
          </cell>
          <cell r="I76" t="str">
            <v>N</v>
          </cell>
          <cell r="J76">
            <v>1</v>
          </cell>
          <cell r="K76" t="str">
            <v>N</v>
          </cell>
          <cell r="L76">
            <v>45444</v>
          </cell>
          <cell r="M76" t="str">
            <v>true</v>
          </cell>
          <cell r="N76">
            <v>45444</v>
          </cell>
          <cell r="O76" t="str">
            <v>true</v>
          </cell>
          <cell r="P76" t="str">
            <v>W</v>
          </cell>
          <cell r="Q76">
            <v>45444</v>
          </cell>
          <cell r="R76" t="str">
            <v>A</v>
          </cell>
          <cell r="S76">
            <v>45444</v>
          </cell>
          <cell r="T76" t="str">
            <v>&lt;null&gt;</v>
          </cell>
          <cell r="U76" t="str">
            <v>&lt;null&gt;</v>
          </cell>
          <cell r="V76" t="str">
            <v>&lt;null&gt;</v>
          </cell>
          <cell r="W76" t="str">
            <v>&lt;null&gt;</v>
          </cell>
          <cell r="X76" t="str">
            <v>&lt;null&gt;</v>
          </cell>
          <cell r="Y76" t="str">
            <v>&lt;null&gt;</v>
          </cell>
          <cell r="Z76" t="str">
            <v>&lt;null&gt;</v>
          </cell>
          <cell r="AA76" t="str">
            <v>&lt;null&gt;</v>
          </cell>
          <cell r="AB76" t="str">
            <v>&lt;null&gt;</v>
          </cell>
          <cell r="AC76" t="str">
            <v>&lt;null&gt;</v>
          </cell>
          <cell r="AD76" t="str">
            <v>Main Gardens</v>
          </cell>
          <cell r="AE76" t="str">
            <v>&lt;null&gt;</v>
          </cell>
          <cell r="AF76" t="str">
            <v>&lt;null&gt;</v>
          </cell>
          <cell r="AG76" t="str">
            <v>Altens</v>
          </cell>
          <cell r="AH76" t="str">
            <v>Aberdeen</v>
          </cell>
          <cell r="AI76" t="str">
            <v>Aberdeenshire</v>
          </cell>
          <cell r="AJ76" t="str">
            <v>AB10 1XG</v>
          </cell>
          <cell r="AK76" t="str">
            <v>P</v>
          </cell>
          <cell r="AL76" t="str">
            <v>AE</v>
          </cell>
        </row>
        <row r="77">
          <cell r="B77" t="str">
            <v>TLiExxxNxTxASxxCxxx</v>
          </cell>
          <cell r="C77" t="str">
            <v>Linked</v>
          </cell>
          <cell r="D77" t="str">
            <v>S</v>
          </cell>
          <cell r="E77">
            <v>45444</v>
          </cell>
          <cell r="F77" t="str">
            <v>E</v>
          </cell>
          <cell r="G77" t="str">
            <v>E</v>
          </cell>
          <cell r="H77">
            <v>45444</v>
          </cell>
          <cell r="I77" t="str">
            <v>N</v>
          </cell>
          <cell r="J77">
            <v>1</v>
          </cell>
          <cell r="K77" t="str">
            <v>N</v>
          </cell>
          <cell r="L77">
            <v>45444</v>
          </cell>
          <cell r="M77" t="str">
            <v>true</v>
          </cell>
          <cell r="N77">
            <v>45444</v>
          </cell>
          <cell r="O77" t="str">
            <v>true</v>
          </cell>
          <cell r="P77" t="str">
            <v>W</v>
          </cell>
          <cell r="Q77">
            <v>45444</v>
          </cell>
          <cell r="R77" t="str">
            <v>A</v>
          </cell>
          <cell r="S77">
            <v>45444</v>
          </cell>
          <cell r="T77" t="str">
            <v>&lt;null&gt;</v>
          </cell>
          <cell r="U77" t="str">
            <v>&lt;null&gt;</v>
          </cell>
          <cell r="V77" t="str">
            <v>&lt;null&gt;</v>
          </cell>
          <cell r="W77" t="str">
            <v>&lt;null&gt;</v>
          </cell>
          <cell r="X77" t="str">
            <v>&lt;null&gt;</v>
          </cell>
          <cell r="Y77" t="str">
            <v>&lt;null&gt;</v>
          </cell>
          <cell r="Z77" t="str">
            <v>&lt;null&gt;</v>
          </cell>
          <cell r="AA77" t="str">
            <v>&lt;null&gt;</v>
          </cell>
          <cell r="AB77" t="str">
            <v>&lt;null&gt;</v>
          </cell>
          <cell r="AC77" t="str">
            <v>&lt;null&gt;</v>
          </cell>
          <cell r="AD77" t="str">
            <v>Main Gardens</v>
          </cell>
          <cell r="AE77" t="str">
            <v>&lt;null&gt;</v>
          </cell>
          <cell r="AF77" t="str">
            <v>&lt;null&gt;</v>
          </cell>
          <cell r="AG77" t="str">
            <v>Altens</v>
          </cell>
          <cell r="AH77" t="str">
            <v>Aberdeen</v>
          </cell>
          <cell r="AI77" t="str">
            <v>Aberdeenshire</v>
          </cell>
          <cell r="AJ77" t="str">
            <v>AB10 1XG</v>
          </cell>
          <cell r="AK77" t="str">
            <v>P</v>
          </cell>
          <cell r="AL77" t="str">
            <v>AE</v>
          </cell>
        </row>
        <row r="78">
          <cell r="B78" t="str">
            <v>TLiIxxxNxTxAxxxCxxx</v>
          </cell>
          <cell r="C78" t="str">
            <v>Linked</v>
          </cell>
          <cell r="D78" t="str">
            <v>S</v>
          </cell>
          <cell r="E78">
            <v>45444</v>
          </cell>
          <cell r="F78" t="str">
            <v>I</v>
          </cell>
          <cell r="G78" t="str">
            <v>E</v>
          </cell>
          <cell r="H78">
            <v>45444</v>
          </cell>
          <cell r="I78" t="str">
            <v>N</v>
          </cell>
          <cell r="J78">
            <v>1</v>
          </cell>
          <cell r="K78" t="str">
            <v>N</v>
          </cell>
          <cell r="L78">
            <v>45444</v>
          </cell>
          <cell r="M78" t="str">
            <v>true</v>
          </cell>
          <cell r="N78">
            <v>45444</v>
          </cell>
          <cell r="O78" t="str">
            <v>true</v>
          </cell>
          <cell r="P78" t="str">
            <v>W</v>
          </cell>
          <cell r="Q78">
            <v>45444</v>
          </cell>
          <cell r="R78" t="str">
            <v>A</v>
          </cell>
          <cell r="S78">
            <v>45444</v>
          </cell>
          <cell r="T78" t="str">
            <v>&lt;null&gt;</v>
          </cell>
          <cell r="U78" t="str">
            <v>&lt;null&gt;</v>
          </cell>
          <cell r="V78" t="str">
            <v>&lt;null&gt;</v>
          </cell>
          <cell r="W78" t="str">
            <v>&lt;null&gt;</v>
          </cell>
          <cell r="X78" t="str">
            <v>&lt;null&gt;</v>
          </cell>
          <cell r="Y78" t="str">
            <v>&lt;null&gt;</v>
          </cell>
          <cell r="Z78" t="str">
            <v>&lt;null&gt;</v>
          </cell>
          <cell r="AA78" t="str">
            <v>&lt;null&gt;</v>
          </cell>
          <cell r="AB78" t="str">
            <v>&lt;null&gt;</v>
          </cell>
          <cell r="AC78" t="str">
            <v>&lt;null&gt;</v>
          </cell>
          <cell r="AD78" t="str">
            <v>Main Gardens</v>
          </cell>
          <cell r="AE78" t="str">
            <v>&lt;null&gt;</v>
          </cell>
          <cell r="AF78" t="str">
            <v>&lt;null&gt;</v>
          </cell>
          <cell r="AG78" t="str">
            <v>Altens</v>
          </cell>
          <cell r="AH78" t="str">
            <v>Aberdeen</v>
          </cell>
          <cell r="AI78" t="str">
            <v>Aberdeenshire</v>
          </cell>
          <cell r="AJ78" t="str">
            <v>AB10 1XG</v>
          </cell>
          <cell r="AK78" t="str">
            <v>P</v>
          </cell>
          <cell r="AL78" t="str">
            <v>AI</v>
          </cell>
        </row>
        <row r="79">
          <cell r="B79" t="str">
            <v>TPrIxxxNxTxAxxxCxxx</v>
          </cell>
          <cell r="C79" t="str">
            <v>Primary Related</v>
          </cell>
          <cell r="D79" t="str">
            <v>S</v>
          </cell>
          <cell r="E79">
            <v>45444</v>
          </cell>
          <cell r="F79" t="str">
            <v>I</v>
          </cell>
          <cell r="G79" t="str">
            <v>E</v>
          </cell>
          <cell r="H79">
            <v>45444</v>
          </cell>
          <cell r="I79" t="str">
            <v>N</v>
          </cell>
          <cell r="J79">
            <v>1</v>
          </cell>
          <cell r="K79" t="str">
            <v>N</v>
          </cell>
          <cell r="L79">
            <v>45444</v>
          </cell>
          <cell r="M79" t="str">
            <v>true</v>
          </cell>
          <cell r="N79">
            <v>45444</v>
          </cell>
          <cell r="O79" t="str">
            <v>true</v>
          </cell>
          <cell r="P79" t="str">
            <v>W</v>
          </cell>
          <cell r="Q79">
            <v>45444</v>
          </cell>
          <cell r="R79" t="str">
            <v>A</v>
          </cell>
          <cell r="S79">
            <v>45444</v>
          </cell>
          <cell r="T79" t="str">
            <v>&lt;null&gt;</v>
          </cell>
          <cell r="U79" t="str">
            <v>&lt;null&gt;</v>
          </cell>
          <cell r="V79" t="str">
            <v>&lt;null&gt;</v>
          </cell>
          <cell r="W79" t="str">
            <v>&lt;null&gt;</v>
          </cell>
          <cell r="X79" t="str">
            <v>&lt;null&gt;</v>
          </cell>
          <cell r="Y79" t="str">
            <v>&lt;null&gt;</v>
          </cell>
          <cell r="Z79" t="str">
            <v>&lt;null&gt;</v>
          </cell>
          <cell r="AA79" t="str">
            <v>&lt;null&gt;</v>
          </cell>
          <cell r="AB79" t="str">
            <v>&lt;null&gt;</v>
          </cell>
          <cell r="AC79" t="str">
            <v>&lt;null&gt;</v>
          </cell>
          <cell r="AD79" t="str">
            <v>East Drive</v>
          </cell>
          <cell r="AE79" t="str">
            <v>&lt;null&gt;</v>
          </cell>
          <cell r="AF79" t="str">
            <v>&lt;null&gt;</v>
          </cell>
          <cell r="AG79" t="str">
            <v>Altens</v>
          </cell>
          <cell r="AH79" t="str">
            <v>Aberdeen</v>
          </cell>
          <cell r="AI79" t="str">
            <v>Aberdeenshire</v>
          </cell>
          <cell r="AJ79" t="str">
            <v>AB10 1XG</v>
          </cell>
          <cell r="AK79" t="str">
            <v>P</v>
          </cell>
          <cell r="AL79" t="str">
            <v>AI</v>
          </cell>
        </row>
        <row r="80">
          <cell r="B80" t="str">
            <v>TSeIxxxNxTxAxxxCxxx</v>
          </cell>
          <cell r="C80" t="str">
            <v>Secondary Related</v>
          </cell>
          <cell r="D80" t="str">
            <v>S</v>
          </cell>
          <cell r="E80">
            <v>45444</v>
          </cell>
          <cell r="F80" t="str">
            <v>I</v>
          </cell>
          <cell r="G80" t="str">
            <v>E</v>
          </cell>
          <cell r="H80">
            <v>45444</v>
          </cell>
          <cell r="I80" t="str">
            <v>N</v>
          </cell>
          <cell r="J80">
            <v>1</v>
          </cell>
          <cell r="K80" t="str">
            <v>N</v>
          </cell>
          <cell r="L80">
            <v>45444</v>
          </cell>
          <cell r="M80" t="str">
            <v>true</v>
          </cell>
          <cell r="N80">
            <v>45444</v>
          </cell>
          <cell r="O80" t="str">
            <v>true</v>
          </cell>
          <cell r="P80" t="str">
            <v>W</v>
          </cell>
          <cell r="Q80">
            <v>45444</v>
          </cell>
          <cell r="R80" t="str">
            <v>A</v>
          </cell>
          <cell r="S80">
            <v>45444</v>
          </cell>
          <cell r="T80" t="str">
            <v>&lt;null&gt;</v>
          </cell>
          <cell r="U80" t="str">
            <v>&lt;null&gt;</v>
          </cell>
          <cell r="V80" t="str">
            <v>&lt;null&gt;</v>
          </cell>
          <cell r="W80" t="str">
            <v>&lt;null&gt;</v>
          </cell>
          <cell r="X80" t="str">
            <v>&lt;null&gt;</v>
          </cell>
          <cell r="Y80" t="str">
            <v>&lt;null&gt;</v>
          </cell>
          <cell r="Z80" t="str">
            <v>&lt;null&gt;</v>
          </cell>
          <cell r="AA80" t="str">
            <v>&lt;null&gt;</v>
          </cell>
          <cell r="AB80" t="str">
            <v>&lt;null&gt;</v>
          </cell>
          <cell r="AC80" t="str">
            <v>&lt;null&gt;</v>
          </cell>
          <cell r="AD80" t="str">
            <v>East Drive</v>
          </cell>
          <cell r="AE80" t="str">
            <v>&lt;null&gt;</v>
          </cell>
          <cell r="AF80" t="str">
            <v>&lt;null&gt;</v>
          </cell>
          <cell r="AG80" t="str">
            <v>Altens</v>
          </cell>
          <cell r="AH80" t="str">
            <v>Aberdeen</v>
          </cell>
          <cell r="AI80" t="str">
            <v>Aberdeenshire</v>
          </cell>
          <cell r="AJ80" t="str">
            <v>AB10 1XG</v>
          </cell>
          <cell r="AK80" t="str">
            <v>P</v>
          </cell>
          <cell r="AL80" t="str">
            <v>AI</v>
          </cell>
        </row>
        <row r="81">
          <cell r="B81" t="str">
            <v>TSixDxxNxTxAxxxCxxx</v>
          </cell>
          <cell r="C81" t="str">
            <v>Single</v>
          </cell>
          <cell r="D81" t="str">
            <v>S</v>
          </cell>
          <cell r="E81">
            <v>45444</v>
          </cell>
          <cell r="F81" t="str">
            <v>I</v>
          </cell>
          <cell r="G81" t="str">
            <v>D</v>
          </cell>
          <cell r="H81">
            <v>45444</v>
          </cell>
          <cell r="I81" t="str">
            <v>N</v>
          </cell>
          <cell r="J81">
            <v>1</v>
          </cell>
          <cell r="K81" t="str">
            <v>N</v>
          </cell>
          <cell r="L81">
            <v>45444</v>
          </cell>
          <cell r="M81" t="str">
            <v>true</v>
          </cell>
          <cell r="N81">
            <v>45444</v>
          </cell>
          <cell r="O81" t="str">
            <v>true</v>
          </cell>
          <cell r="P81" t="str">
            <v>W</v>
          </cell>
          <cell r="Q81">
            <v>45444</v>
          </cell>
          <cell r="R81" t="str">
            <v>A</v>
          </cell>
          <cell r="S81">
            <v>45444</v>
          </cell>
          <cell r="T81" t="str">
            <v>&lt;null&gt;</v>
          </cell>
          <cell r="U81" t="str">
            <v>&lt;null&gt;</v>
          </cell>
          <cell r="V81" t="str">
            <v>&lt;null&gt;</v>
          </cell>
          <cell r="W81" t="str">
            <v>&lt;null&gt;</v>
          </cell>
          <cell r="X81" t="str">
            <v>&lt;null&gt;</v>
          </cell>
          <cell r="Y81" t="str">
            <v>&lt;null&gt;</v>
          </cell>
          <cell r="Z81" t="str">
            <v>&lt;null&gt;</v>
          </cell>
          <cell r="AA81" t="str">
            <v>&lt;null&gt;</v>
          </cell>
          <cell r="AB81" t="str">
            <v>&lt;null&gt;</v>
          </cell>
          <cell r="AC81" t="str">
            <v>&lt;null&gt;</v>
          </cell>
          <cell r="AD81" t="str">
            <v>New Rise</v>
          </cell>
          <cell r="AE81" t="str">
            <v>&lt;null&gt;</v>
          </cell>
          <cell r="AF81" t="str">
            <v>&lt;null&gt;</v>
          </cell>
          <cell r="AG81" t="str">
            <v>Altens</v>
          </cell>
          <cell r="AH81" t="str">
            <v>Aberdeen</v>
          </cell>
          <cell r="AI81" t="str">
            <v>Aberdeenshire</v>
          </cell>
          <cell r="AJ81" t="str">
            <v>AB10 1XG</v>
          </cell>
          <cell r="AK81" t="str">
            <v>P</v>
          </cell>
          <cell r="AL81" t="str">
            <v>AI</v>
          </cell>
        </row>
        <row r="82">
          <cell r="B82" t="str">
            <v>TSixxExNxTxAxxxCxxx</v>
          </cell>
          <cell r="C82" t="str">
            <v>Single</v>
          </cell>
          <cell r="D82" t="str">
            <v>S</v>
          </cell>
          <cell r="E82">
            <v>45444</v>
          </cell>
          <cell r="F82" t="str">
            <v>I</v>
          </cell>
          <cell r="G82" t="str">
            <v>E</v>
          </cell>
          <cell r="H82">
            <v>45444</v>
          </cell>
          <cell r="I82" t="str">
            <v>N</v>
          </cell>
          <cell r="J82">
            <v>1</v>
          </cell>
          <cell r="K82" t="str">
            <v>N</v>
          </cell>
          <cell r="L82">
            <v>45444</v>
          </cell>
          <cell r="M82" t="str">
            <v>true</v>
          </cell>
          <cell r="N82">
            <v>45444</v>
          </cell>
          <cell r="O82" t="str">
            <v>true</v>
          </cell>
          <cell r="P82" t="str">
            <v>W</v>
          </cell>
          <cell r="Q82">
            <v>45444</v>
          </cell>
          <cell r="R82" t="str">
            <v>A</v>
          </cell>
          <cell r="S82">
            <v>45444</v>
          </cell>
          <cell r="T82" t="str">
            <v>&lt;null&gt;</v>
          </cell>
          <cell r="U82" t="str">
            <v>&lt;null&gt;</v>
          </cell>
          <cell r="V82" t="str">
            <v>&lt;null&gt;</v>
          </cell>
          <cell r="W82" t="str">
            <v>&lt;null&gt;</v>
          </cell>
          <cell r="X82" t="str">
            <v>&lt;null&gt;</v>
          </cell>
          <cell r="Y82" t="str">
            <v>&lt;null&gt;</v>
          </cell>
          <cell r="Z82" t="str">
            <v>&lt;null&gt;</v>
          </cell>
          <cell r="AA82" t="str">
            <v>&lt;null&gt;</v>
          </cell>
          <cell r="AB82" t="str">
            <v>&lt;null&gt;</v>
          </cell>
          <cell r="AC82" t="str">
            <v>&lt;null&gt;</v>
          </cell>
          <cell r="AD82" t="str">
            <v>Old Walk</v>
          </cell>
          <cell r="AE82" t="str">
            <v>&lt;null&gt;</v>
          </cell>
          <cell r="AF82" t="str">
            <v>&lt;null&gt;</v>
          </cell>
          <cell r="AG82" t="str">
            <v>Altens</v>
          </cell>
          <cell r="AH82" t="str">
            <v>Aberdeen</v>
          </cell>
          <cell r="AI82" t="str">
            <v>Aberdeenshire</v>
          </cell>
          <cell r="AJ82" t="str">
            <v>AB10 1XG</v>
          </cell>
          <cell r="AK82" t="str">
            <v>P</v>
          </cell>
          <cell r="AL82" t="str">
            <v>AI</v>
          </cell>
        </row>
        <row r="83">
          <cell r="B83" t="str">
            <v>TSixxhMNxTxAxxxCxxx</v>
          </cell>
          <cell r="C83" t="str">
            <v>Single</v>
          </cell>
          <cell r="D83" t="str">
            <v>S</v>
          </cell>
          <cell r="E83">
            <v>45444</v>
          </cell>
          <cell r="F83" t="str">
            <v>I</v>
          </cell>
          <cell r="G83" t="str">
            <v>E</v>
          </cell>
          <cell r="H83">
            <v>45444</v>
          </cell>
          <cell r="I83" t="str">
            <v>N</v>
          </cell>
          <cell r="J83">
            <v>1</v>
          </cell>
          <cell r="K83" t="str">
            <v>N</v>
          </cell>
          <cell r="L83">
            <v>45444</v>
          </cell>
          <cell r="M83" t="str">
            <v>true</v>
          </cell>
          <cell r="N83">
            <v>45444</v>
          </cell>
          <cell r="O83" t="str">
            <v>true</v>
          </cell>
          <cell r="P83" t="str">
            <v>W</v>
          </cell>
          <cell r="Q83">
            <v>45444</v>
          </cell>
          <cell r="R83" t="str">
            <v>A</v>
          </cell>
          <cell r="S83">
            <v>45444</v>
          </cell>
          <cell r="T83" t="str">
            <v>&lt;null&gt;</v>
          </cell>
          <cell r="U83" t="str">
            <v>&lt;null&gt;</v>
          </cell>
          <cell r="V83" t="str">
            <v>&lt;null&gt;</v>
          </cell>
          <cell r="W83" t="str">
            <v>&lt;null&gt;</v>
          </cell>
          <cell r="X83" t="str">
            <v>&lt;null&gt;</v>
          </cell>
          <cell r="Y83" t="str">
            <v>&lt;null&gt;</v>
          </cell>
          <cell r="Z83" t="str">
            <v>&lt;null&gt;</v>
          </cell>
          <cell r="AA83" t="str">
            <v>&lt;null&gt;</v>
          </cell>
          <cell r="AB83" t="str">
            <v>&lt;null&gt;</v>
          </cell>
          <cell r="AC83" t="str">
            <v>&lt;null&gt;</v>
          </cell>
          <cell r="AD83" t="str">
            <v>Hill Road</v>
          </cell>
          <cell r="AE83" t="str">
            <v>&lt;null&gt;</v>
          </cell>
          <cell r="AF83" t="str">
            <v>&lt;null&gt;</v>
          </cell>
          <cell r="AG83" t="str">
            <v>Altens</v>
          </cell>
          <cell r="AH83" t="str">
            <v>Aberdeen</v>
          </cell>
          <cell r="AI83" t="str">
            <v>Aberdeenshire</v>
          </cell>
          <cell r="AJ83" t="str">
            <v>AB10 1XG</v>
          </cell>
          <cell r="AK83" t="str">
            <v>P</v>
          </cell>
          <cell r="AL83" t="str">
            <v>AI</v>
          </cell>
        </row>
        <row r="84">
          <cell r="B84" t="str">
            <v>TSixxxxNxTxAxxxCxxx</v>
          </cell>
          <cell r="C84" t="str">
            <v>Single</v>
          </cell>
          <cell r="D84" t="str">
            <v>S</v>
          </cell>
          <cell r="E84">
            <v>45444</v>
          </cell>
          <cell r="F84" t="str">
            <v>I</v>
          </cell>
          <cell r="G84" t="str">
            <v>E</v>
          </cell>
          <cell r="H84">
            <v>45444</v>
          </cell>
          <cell r="I84" t="str">
            <v>N</v>
          </cell>
          <cell r="J84">
            <v>1</v>
          </cell>
          <cell r="K84" t="str">
            <v>N</v>
          </cell>
          <cell r="L84">
            <v>45444</v>
          </cell>
          <cell r="M84" t="str">
            <v>true</v>
          </cell>
          <cell r="N84">
            <v>45444</v>
          </cell>
          <cell r="O84" t="str">
            <v>true</v>
          </cell>
          <cell r="P84" t="str">
            <v>W</v>
          </cell>
          <cell r="Q84">
            <v>45444</v>
          </cell>
          <cell r="R84" t="str">
            <v>A</v>
          </cell>
          <cell r="S84">
            <v>45444</v>
          </cell>
          <cell r="T84" t="str">
            <v>&lt;null&gt;</v>
          </cell>
          <cell r="U84" t="str">
            <v>&lt;null&gt;</v>
          </cell>
          <cell r="V84" t="str">
            <v>&lt;null&gt;</v>
          </cell>
          <cell r="W84" t="str">
            <v>&lt;null&gt;</v>
          </cell>
          <cell r="X84" t="str">
            <v>&lt;null&gt;</v>
          </cell>
          <cell r="Y84" t="str">
            <v>&lt;null&gt;</v>
          </cell>
          <cell r="Z84" t="str">
            <v>&lt;null&gt;</v>
          </cell>
          <cell r="AA84" t="str">
            <v>&lt;null&gt;</v>
          </cell>
          <cell r="AB84" t="str">
            <v>&lt;null&gt;</v>
          </cell>
          <cell r="AC84" t="str">
            <v>&lt;null&gt;</v>
          </cell>
          <cell r="AD84" t="str">
            <v>South Lane</v>
          </cell>
          <cell r="AE84" t="str">
            <v>&lt;null&gt;</v>
          </cell>
          <cell r="AF84" t="str">
            <v>&lt;null&gt;</v>
          </cell>
          <cell r="AG84" t="str">
            <v>Altens</v>
          </cell>
          <cell r="AH84" t="str">
            <v>Aberdeen</v>
          </cell>
          <cell r="AI84" t="str">
            <v>Aberdeenshire</v>
          </cell>
          <cell r="AJ84" t="str">
            <v>AB10 1XG</v>
          </cell>
          <cell r="AK84" t="str">
            <v>P</v>
          </cell>
          <cell r="AL84" t="str">
            <v>AI</v>
          </cell>
        </row>
        <row r="85">
          <cell r="B85" t="str">
            <v>TSixxxxNxTxAxNxCxxx</v>
          </cell>
          <cell r="C85" t="str">
            <v>Single</v>
          </cell>
          <cell r="D85" t="str">
            <v>S</v>
          </cell>
          <cell r="E85">
            <v>45444</v>
          </cell>
          <cell r="F85" t="str">
            <v>I</v>
          </cell>
          <cell r="G85" t="str">
            <v>E</v>
          </cell>
          <cell r="H85">
            <v>45444</v>
          </cell>
          <cell r="I85" t="str">
            <v>N</v>
          </cell>
          <cell r="J85">
            <v>1</v>
          </cell>
          <cell r="K85" t="str">
            <v>N</v>
          </cell>
          <cell r="L85">
            <v>45444</v>
          </cell>
          <cell r="M85" t="str">
            <v>true</v>
          </cell>
          <cell r="N85">
            <v>45444</v>
          </cell>
          <cell r="O85" t="str">
            <v>true</v>
          </cell>
          <cell r="P85" t="str">
            <v>W</v>
          </cell>
          <cell r="Q85">
            <v>45444</v>
          </cell>
          <cell r="R85" t="str">
            <v>A</v>
          </cell>
          <cell r="S85">
            <v>45444</v>
          </cell>
          <cell r="T85" t="str">
            <v>&lt;null&gt;</v>
          </cell>
          <cell r="U85" t="str">
            <v>&lt;null&gt;</v>
          </cell>
          <cell r="V85" t="str">
            <v>&lt;null&gt;</v>
          </cell>
          <cell r="W85" t="str">
            <v>&lt;null&gt;</v>
          </cell>
          <cell r="X85" t="str">
            <v>&lt;null&gt;</v>
          </cell>
          <cell r="Y85" t="str">
            <v>&lt;null&gt;</v>
          </cell>
          <cell r="Z85" t="str">
            <v>&lt;null&gt;</v>
          </cell>
          <cell r="AA85" t="str">
            <v>&lt;null&gt;</v>
          </cell>
          <cell r="AB85" t="str">
            <v>&lt;null&gt;</v>
          </cell>
          <cell r="AC85" t="str">
            <v>&lt;null&gt;</v>
          </cell>
          <cell r="AD85" t="str">
            <v>South Drive</v>
          </cell>
          <cell r="AE85" t="str">
            <v>&lt;null&gt;</v>
          </cell>
          <cell r="AF85" t="str">
            <v>&lt;null&gt;</v>
          </cell>
          <cell r="AG85" t="str">
            <v>Altens</v>
          </cell>
          <cell r="AH85" t="str">
            <v>Aberdeen</v>
          </cell>
          <cell r="AI85" t="str">
            <v>Aberdeenshire</v>
          </cell>
          <cell r="AJ85" t="str">
            <v>AB10 1XG</v>
          </cell>
          <cell r="AK85" t="str">
            <v>P</v>
          </cell>
          <cell r="AL85" t="str">
            <v>AI</v>
          </cell>
        </row>
        <row r="86">
          <cell r="B86" t="str">
            <v>USiIDNxHxFxDxxxCxxx</v>
          </cell>
          <cell r="C86" t="str">
            <v>Single</v>
          </cell>
          <cell r="D86" t="str">
            <v>U</v>
          </cell>
          <cell r="E86">
            <v>45444</v>
          </cell>
          <cell r="F86" t="str">
            <v>I</v>
          </cell>
          <cell r="G86" t="str">
            <v>D</v>
          </cell>
          <cell r="H86">
            <v>45444</v>
          </cell>
          <cell r="I86" t="str">
            <v>&lt;null&gt;</v>
          </cell>
          <cell r="J86" t="str">
            <v>&lt;null&gt;</v>
          </cell>
          <cell r="K86" t="str">
            <v>H</v>
          </cell>
          <cell r="L86">
            <v>45444</v>
          </cell>
          <cell r="M86" t="str">
            <v>false</v>
          </cell>
          <cell r="N86">
            <v>45444</v>
          </cell>
          <cell r="O86" t="str">
            <v>false</v>
          </cell>
          <cell r="P86" t="str">
            <v>U</v>
          </cell>
          <cell r="Q86">
            <v>45444</v>
          </cell>
          <cell r="R86" t="str">
            <v>D</v>
          </cell>
          <cell r="S86">
            <v>45444</v>
          </cell>
          <cell r="T86">
            <v>200</v>
          </cell>
          <cell r="U86" t="str">
            <v>&lt;null&gt;</v>
          </cell>
          <cell r="V86" t="str">
            <v>&lt;null&gt;</v>
          </cell>
          <cell r="W86" t="str">
            <v>&lt;null&gt;</v>
          </cell>
          <cell r="X86" t="str">
            <v>&lt;null&gt;</v>
          </cell>
          <cell r="Y86" t="str">
            <v>&lt;null&gt;</v>
          </cell>
          <cell r="Z86" t="str">
            <v>&lt;null&gt;</v>
          </cell>
          <cell r="AA86" t="str">
            <v>&lt;null&gt;</v>
          </cell>
          <cell r="AB86" t="str">
            <v>&lt;null&gt;</v>
          </cell>
          <cell r="AC86" t="str">
            <v>&lt;null&gt;</v>
          </cell>
          <cell r="AD86" t="str">
            <v>Victoria Close</v>
          </cell>
          <cell r="AE86" t="str">
            <v>&lt;null&gt;</v>
          </cell>
          <cell r="AF86" t="str">
            <v>&lt;null&gt;</v>
          </cell>
          <cell r="AG86" t="str">
            <v>Altens</v>
          </cell>
          <cell r="AH86" t="str">
            <v>Aberdeen</v>
          </cell>
          <cell r="AI86" t="str">
            <v>Aberdeenshire</v>
          </cell>
          <cell r="AJ86" t="str">
            <v>AB10 1XG</v>
          </cell>
          <cell r="AK86" t="str">
            <v>&lt;null&gt;</v>
          </cell>
          <cell r="AL86" t="str">
            <v>AI</v>
          </cell>
        </row>
        <row r="87">
          <cell r="B87" t="str">
            <v>USiIxNxHxFxDxxxCxxx</v>
          </cell>
          <cell r="C87" t="str">
            <v>Single</v>
          </cell>
          <cell r="D87" t="str">
            <v>U</v>
          </cell>
          <cell r="E87">
            <v>45444</v>
          </cell>
          <cell r="F87" t="str">
            <v>I</v>
          </cell>
          <cell r="G87" t="str">
            <v>E</v>
          </cell>
          <cell r="H87">
            <v>45444</v>
          </cell>
          <cell r="I87" t="str">
            <v>&lt;null&gt;</v>
          </cell>
          <cell r="J87" t="str">
            <v>&lt;null&gt;</v>
          </cell>
          <cell r="K87" t="str">
            <v>H</v>
          </cell>
          <cell r="L87">
            <v>45444</v>
          </cell>
          <cell r="M87" t="str">
            <v>false</v>
          </cell>
          <cell r="N87">
            <v>45444</v>
          </cell>
          <cell r="O87" t="str">
            <v>false</v>
          </cell>
          <cell r="P87" t="str">
            <v>U</v>
          </cell>
          <cell r="Q87">
            <v>45444</v>
          </cell>
          <cell r="R87" t="str">
            <v>D</v>
          </cell>
          <cell r="S87">
            <v>45444</v>
          </cell>
          <cell r="T87">
            <v>200</v>
          </cell>
          <cell r="U87" t="str">
            <v>&lt;null&gt;</v>
          </cell>
          <cell r="V87" t="str">
            <v>&lt;null&gt;</v>
          </cell>
          <cell r="W87" t="str">
            <v>&lt;null&gt;</v>
          </cell>
          <cell r="X87" t="str">
            <v>&lt;null&gt;</v>
          </cell>
          <cell r="Y87" t="str">
            <v>&lt;null&gt;</v>
          </cell>
          <cell r="Z87" t="str">
            <v>&lt;null&gt;</v>
          </cell>
          <cell r="AA87" t="str">
            <v>&lt;null&gt;</v>
          </cell>
          <cell r="AB87" t="str">
            <v>&lt;null&gt;</v>
          </cell>
          <cell r="AC87" t="str">
            <v>&lt;null&gt;</v>
          </cell>
          <cell r="AD87" t="str">
            <v>Victoria Close</v>
          </cell>
          <cell r="AE87" t="str">
            <v>&lt;null&gt;</v>
          </cell>
          <cell r="AF87" t="str">
            <v>&lt;null&gt;</v>
          </cell>
          <cell r="AG87" t="str">
            <v>Altens</v>
          </cell>
          <cell r="AH87" t="str">
            <v>Aberdeen</v>
          </cell>
          <cell r="AI87" t="str">
            <v>Aberdeenshire</v>
          </cell>
          <cell r="AJ87" t="str">
            <v>AB10 1XG</v>
          </cell>
          <cell r="AK87" t="str">
            <v>&lt;null&gt;</v>
          </cell>
          <cell r="AL87" t="str">
            <v>AI</v>
          </cell>
        </row>
        <row r="88">
          <cell r="B88" t="str">
            <v>USiIxNxHxFxDxNxCxxx</v>
          </cell>
          <cell r="C88" t="str">
            <v>Single</v>
          </cell>
          <cell r="D88" t="str">
            <v>U</v>
          </cell>
          <cell r="E88">
            <v>45444</v>
          </cell>
          <cell r="F88" t="str">
            <v>I</v>
          </cell>
          <cell r="G88" t="str">
            <v>E</v>
          </cell>
          <cell r="H88">
            <v>45444</v>
          </cell>
          <cell r="I88" t="str">
            <v>&lt;null&gt;</v>
          </cell>
          <cell r="J88" t="str">
            <v>&lt;null&gt;</v>
          </cell>
          <cell r="K88" t="str">
            <v>H</v>
          </cell>
          <cell r="L88">
            <v>45444</v>
          </cell>
          <cell r="M88" t="str">
            <v>false</v>
          </cell>
          <cell r="N88">
            <v>45444</v>
          </cell>
          <cell r="O88" t="str">
            <v>false</v>
          </cell>
          <cell r="P88" t="str">
            <v>U</v>
          </cell>
          <cell r="Q88">
            <v>45444</v>
          </cell>
          <cell r="R88" t="str">
            <v>D</v>
          </cell>
          <cell r="S88">
            <v>45444</v>
          </cell>
          <cell r="T88">
            <v>200</v>
          </cell>
          <cell r="U88" t="str">
            <v>&lt;null&gt;</v>
          </cell>
          <cell r="V88" t="str">
            <v>&lt;null&gt;</v>
          </cell>
          <cell r="W88" t="str">
            <v>&lt;null&gt;</v>
          </cell>
          <cell r="X88" t="str">
            <v>&lt;null&gt;</v>
          </cell>
          <cell r="Y88" t="str">
            <v>&lt;null&gt;</v>
          </cell>
          <cell r="Z88" t="str">
            <v>&lt;null&gt;</v>
          </cell>
          <cell r="AA88" t="str">
            <v>&lt;null&gt;</v>
          </cell>
          <cell r="AB88" t="str">
            <v>&lt;null&gt;</v>
          </cell>
          <cell r="AC88" t="str">
            <v>&lt;null&gt;</v>
          </cell>
          <cell r="AD88" t="str">
            <v>Park Way</v>
          </cell>
          <cell r="AE88" t="str">
            <v>&lt;null&gt;</v>
          </cell>
          <cell r="AF88" t="str">
            <v>&lt;null&gt;</v>
          </cell>
          <cell r="AG88" t="str">
            <v>Altens</v>
          </cell>
          <cell r="AH88" t="str">
            <v>Aberdeen</v>
          </cell>
          <cell r="AI88" t="str">
            <v>Aberdeenshire</v>
          </cell>
          <cell r="AJ88" t="str">
            <v>AB10 1XG</v>
          </cell>
          <cell r="AK88" t="str">
            <v>&lt;null&gt;</v>
          </cell>
          <cell r="AL88" t="str">
            <v>AI</v>
          </cell>
        </row>
        <row r="89">
          <cell r="B89" t="str">
            <v>USiIxNxHxFxDxx9Cxxx</v>
          </cell>
          <cell r="C89" t="str">
            <v>Single</v>
          </cell>
          <cell r="D89" t="str">
            <v>U</v>
          </cell>
          <cell r="E89">
            <v>45444</v>
          </cell>
          <cell r="F89" t="str">
            <v>I</v>
          </cell>
          <cell r="G89" t="str">
            <v>E</v>
          </cell>
          <cell r="H89">
            <v>45444</v>
          </cell>
          <cell r="I89" t="str">
            <v>&lt;null&gt;</v>
          </cell>
          <cell r="J89" t="str">
            <v>&lt;null&gt;</v>
          </cell>
          <cell r="K89" t="str">
            <v>H</v>
          </cell>
          <cell r="L89">
            <v>45444</v>
          </cell>
          <cell r="M89" t="str">
            <v>false</v>
          </cell>
          <cell r="N89">
            <v>45444</v>
          </cell>
          <cell r="O89" t="str">
            <v>false</v>
          </cell>
          <cell r="P89" t="str">
            <v>U</v>
          </cell>
          <cell r="Q89">
            <v>45444</v>
          </cell>
          <cell r="R89" t="str">
            <v>D</v>
          </cell>
          <cell r="S89">
            <v>45444</v>
          </cell>
          <cell r="T89">
            <v>998</v>
          </cell>
          <cell r="U89" t="str">
            <v>&lt;null&gt;</v>
          </cell>
          <cell r="V89" t="str">
            <v>&lt;null&gt;</v>
          </cell>
          <cell r="W89" t="str">
            <v>&lt;null&gt;</v>
          </cell>
          <cell r="X89" t="str">
            <v>&lt;null&gt;</v>
          </cell>
          <cell r="Y89" t="str">
            <v>&lt;null&gt;</v>
          </cell>
          <cell r="Z89" t="str">
            <v>&lt;null&gt;</v>
          </cell>
          <cell r="AA89" t="str">
            <v>&lt;null&gt;</v>
          </cell>
          <cell r="AB89" t="str">
            <v>&lt;null&gt;</v>
          </cell>
          <cell r="AC89" t="str">
            <v>&lt;null&gt;</v>
          </cell>
          <cell r="AD89" t="str">
            <v>Green Walk</v>
          </cell>
          <cell r="AE89" t="str">
            <v>&lt;null&gt;</v>
          </cell>
          <cell r="AF89" t="str">
            <v>&lt;null&gt;</v>
          </cell>
          <cell r="AG89" t="str">
            <v>Altens</v>
          </cell>
          <cell r="AH89" t="str">
            <v>Aberdeen</v>
          </cell>
          <cell r="AI89" t="str">
            <v>Aberdeenshire</v>
          </cell>
          <cell r="AJ89" t="str">
            <v>AB10 1XG</v>
          </cell>
          <cell r="AK89" t="str">
            <v>&lt;null&gt;</v>
          </cell>
          <cell r="AL89" t="str">
            <v>AI</v>
          </cell>
        </row>
        <row r="90">
          <cell r="B90" t="str">
            <v>SLiExxxHxTxxSxxCxxx</v>
          </cell>
          <cell r="C90" t="str">
            <v>Linked</v>
          </cell>
          <cell r="D90" t="str">
            <v>S</v>
          </cell>
          <cell r="E90">
            <v>45444</v>
          </cell>
          <cell r="F90" t="str">
            <v>E</v>
          </cell>
          <cell r="G90" t="str">
            <v>E</v>
          </cell>
          <cell r="H90">
            <v>45444</v>
          </cell>
          <cell r="I90" t="str">
            <v>S2ADE</v>
          </cell>
          <cell r="J90">
            <v>1</v>
          </cell>
          <cell r="K90" t="str">
            <v>H</v>
          </cell>
          <cell r="L90">
            <v>45444</v>
          </cell>
          <cell r="M90" t="str">
            <v>true</v>
          </cell>
          <cell r="N90">
            <v>45444</v>
          </cell>
          <cell r="O90" t="str">
            <v>true</v>
          </cell>
          <cell r="P90" t="str">
            <v>W</v>
          </cell>
          <cell r="Q90">
            <v>45444</v>
          </cell>
          <cell r="R90" t="str">
            <v>A</v>
          </cell>
          <cell r="S90">
            <v>45444</v>
          </cell>
          <cell r="T90" t="str">
            <v>&lt;null&gt;</v>
          </cell>
          <cell r="U90" t="str">
            <v>&lt;null&gt;</v>
          </cell>
          <cell r="V90" t="str">
            <v>&lt;null&gt;</v>
          </cell>
          <cell r="W90" t="str">
            <v>&lt;null&gt;</v>
          </cell>
          <cell r="X90" t="str">
            <v>&lt;null&gt;</v>
          </cell>
          <cell r="Y90" t="str">
            <v>&lt;null&gt;</v>
          </cell>
          <cell r="Z90" t="str">
            <v>&lt;null&gt;</v>
          </cell>
          <cell r="AA90" t="str">
            <v>&lt;null&gt;</v>
          </cell>
          <cell r="AB90" t="str">
            <v>&lt;null&gt;</v>
          </cell>
          <cell r="AC90" t="str">
            <v>&lt;null&gt;</v>
          </cell>
          <cell r="AD90" t="str">
            <v>New Street</v>
          </cell>
          <cell r="AE90" t="str">
            <v>&lt;null&gt;</v>
          </cell>
          <cell r="AF90" t="str">
            <v>&lt;null&gt;</v>
          </cell>
          <cell r="AG90" t="str">
            <v>Altens</v>
          </cell>
          <cell r="AH90" t="str">
            <v>Aberdeen</v>
          </cell>
          <cell r="AI90" t="str">
            <v>Aberdeenshire</v>
          </cell>
          <cell r="AJ90" t="str">
            <v>AB10 1XG</v>
          </cell>
          <cell r="AK90" t="str">
            <v>P</v>
          </cell>
          <cell r="AL90" t="str">
            <v>AE</v>
          </cell>
        </row>
        <row r="91">
          <cell r="B91" t="str">
            <v>SSixxxxxxTxxxxxCxSx</v>
          </cell>
          <cell r="C91" t="str">
            <v>Single</v>
          </cell>
          <cell r="D91" t="str">
            <v>S</v>
          </cell>
          <cell r="E91">
            <v>45444</v>
          </cell>
          <cell r="F91" t="str">
            <v>I</v>
          </cell>
          <cell r="G91" t="str">
            <v>E</v>
          </cell>
          <cell r="H91">
            <v>45444</v>
          </cell>
          <cell r="I91" t="str">
            <v>S1</v>
          </cell>
          <cell r="J91">
            <v>1</v>
          </cell>
          <cell r="K91" t="str">
            <v>D</v>
          </cell>
          <cell r="L91">
            <v>45444</v>
          </cell>
          <cell r="M91" t="str">
            <v>true</v>
          </cell>
          <cell r="N91">
            <v>45444</v>
          </cell>
          <cell r="O91" t="str">
            <v>true</v>
          </cell>
          <cell r="P91" t="str">
            <v>W</v>
          </cell>
          <cell r="Q91">
            <v>45444</v>
          </cell>
          <cell r="R91" t="str">
            <v>A</v>
          </cell>
          <cell r="S91">
            <v>45444</v>
          </cell>
          <cell r="T91" t="str">
            <v>&lt;null&gt;</v>
          </cell>
          <cell r="U91" t="str">
            <v>&lt;null&gt;</v>
          </cell>
          <cell r="V91" t="str">
            <v>&lt;null&gt;</v>
          </cell>
          <cell r="W91" t="str">
            <v>&lt;null&gt;</v>
          </cell>
          <cell r="X91" t="str">
            <v>ACCU</v>
          </cell>
          <cell r="Y91">
            <v>45444</v>
          </cell>
          <cell r="Z91" t="str">
            <v>&lt;null&gt;</v>
          </cell>
          <cell r="AA91" t="str">
            <v>&lt;null&gt;</v>
          </cell>
          <cell r="AB91" t="str">
            <v>&lt;null&gt;</v>
          </cell>
          <cell r="AC91" t="str">
            <v>&lt;null&gt;</v>
          </cell>
          <cell r="AD91" t="str">
            <v>Church Gardens</v>
          </cell>
          <cell r="AE91" t="str">
            <v>&lt;null&gt;</v>
          </cell>
          <cell r="AF91" t="str">
            <v>&lt;null&gt;</v>
          </cell>
          <cell r="AG91" t="str">
            <v>Altens</v>
          </cell>
          <cell r="AH91" t="str">
            <v>Aberdeen</v>
          </cell>
          <cell r="AI91" t="str">
            <v>Aberdeenshire</v>
          </cell>
          <cell r="AJ91" t="str">
            <v>AB10 1XG</v>
          </cell>
          <cell r="AK91" t="str">
            <v>P</v>
          </cell>
          <cell r="AL91" t="str">
            <v>AI</v>
          </cell>
        </row>
        <row r="92">
          <cell r="B92" t="str">
            <v>SSixxxxxxTxxxxxCxxP</v>
          </cell>
          <cell r="C92" t="str">
            <v>Single</v>
          </cell>
          <cell r="D92" t="str">
            <v>S</v>
          </cell>
          <cell r="E92">
            <v>45444</v>
          </cell>
          <cell r="F92" t="str">
            <v>I</v>
          </cell>
          <cell r="G92" t="str">
            <v>E</v>
          </cell>
          <cell r="H92">
            <v>45444</v>
          </cell>
          <cell r="I92" t="str">
            <v>S2ADE</v>
          </cell>
          <cell r="J92">
            <v>1</v>
          </cell>
          <cell r="K92" t="str">
            <v>D</v>
          </cell>
          <cell r="L92">
            <v>45444</v>
          </cell>
          <cell r="M92" t="str">
            <v>true</v>
          </cell>
          <cell r="N92">
            <v>45444</v>
          </cell>
          <cell r="O92" t="str">
            <v>true</v>
          </cell>
          <cell r="P92" t="str">
            <v>W</v>
          </cell>
          <cell r="Q92">
            <v>45444</v>
          </cell>
          <cell r="R92" t="str">
            <v>A</v>
          </cell>
          <cell r="S92">
            <v>45444</v>
          </cell>
          <cell r="T92" t="str">
            <v>&lt;null&gt;</v>
          </cell>
          <cell r="U92" t="str">
            <v>&lt;null&gt;</v>
          </cell>
          <cell r="V92" t="str">
            <v>&lt;null&gt;</v>
          </cell>
          <cell r="W92" t="str">
            <v/>
          </cell>
          <cell r="X92" t="str">
            <v>&lt;null&gt;</v>
          </cell>
          <cell r="Y92" t="str">
            <v>&lt;null&gt;</v>
          </cell>
          <cell r="Z92" t="str">
            <v>I</v>
          </cell>
          <cell r="AA92">
            <v>45444</v>
          </cell>
          <cell r="AB92" t="str">
            <v>&lt;null&gt;</v>
          </cell>
          <cell r="AC92" t="str">
            <v>&lt;null&gt;</v>
          </cell>
          <cell r="AD92" t="str">
            <v>Park Close</v>
          </cell>
          <cell r="AE92" t="str">
            <v>&lt;null&gt;</v>
          </cell>
          <cell r="AF92" t="str">
            <v>&lt;null&gt;</v>
          </cell>
          <cell r="AG92" t="str">
            <v>Altens</v>
          </cell>
          <cell r="AH92" t="str">
            <v>Aberdeen</v>
          </cell>
          <cell r="AI92" t="str">
            <v>Aberdeenshire</v>
          </cell>
          <cell r="AJ92" t="str">
            <v>AB10 1XG</v>
          </cell>
          <cell r="AK92" t="str">
            <v>P</v>
          </cell>
          <cell r="AL92" t="str">
            <v>AI</v>
          </cell>
        </row>
        <row r="93">
          <cell r="B93" t="str">
            <v>ASiExxxHxTxxSxxCxxx</v>
          </cell>
          <cell r="C93" t="str">
            <v>Single</v>
          </cell>
          <cell r="D93" t="str">
            <v>A</v>
          </cell>
          <cell r="E93">
            <v>45444</v>
          </cell>
          <cell r="F93" t="str">
            <v>E</v>
          </cell>
          <cell r="G93" t="str">
            <v>E</v>
          </cell>
          <cell r="H93">
            <v>45444</v>
          </cell>
          <cell r="I93" t="str">
            <v>RCAMR</v>
          </cell>
          <cell r="J93">
            <v>1</v>
          </cell>
          <cell r="K93" t="str">
            <v>H</v>
          </cell>
          <cell r="L93">
            <v>45444</v>
          </cell>
          <cell r="M93" t="str">
            <v>false</v>
          </cell>
          <cell r="N93">
            <v>45444</v>
          </cell>
          <cell r="O93" t="str">
            <v>true</v>
          </cell>
          <cell r="P93" t="str">
            <v>W</v>
          </cell>
          <cell r="Q93">
            <v>45444</v>
          </cell>
          <cell r="R93" t="str">
            <v>A</v>
          </cell>
          <cell r="S93">
            <v>45444</v>
          </cell>
          <cell r="T93" t="str">
            <v>&lt;null&gt;</v>
          </cell>
          <cell r="U93" t="str">
            <v>&lt;null&gt;</v>
          </cell>
          <cell r="V93" t="str">
            <v>&lt;null&gt;</v>
          </cell>
          <cell r="W93" t="str">
            <v/>
          </cell>
          <cell r="X93" t="str">
            <v>&lt;null&gt;</v>
          </cell>
          <cell r="Y93" t="str">
            <v>&lt;null&gt;</v>
          </cell>
          <cell r="Z93" t="str">
            <v>&lt;null&gt;</v>
          </cell>
          <cell r="AA93" t="str">
            <v>&lt;null&gt;</v>
          </cell>
          <cell r="AB93" t="str">
            <v>&lt;null&gt;</v>
          </cell>
          <cell r="AC93" t="str">
            <v>&lt;null&gt;</v>
          </cell>
          <cell r="AD93" t="str">
            <v>Queen Rise</v>
          </cell>
          <cell r="AE93" t="str">
            <v>&lt;null&gt;</v>
          </cell>
          <cell r="AF93" t="str">
            <v>&lt;null&gt;</v>
          </cell>
          <cell r="AG93" t="str">
            <v>Altens</v>
          </cell>
          <cell r="AH93" t="str">
            <v>Aberdeen</v>
          </cell>
          <cell r="AI93" t="str">
            <v>Aberdeenshire</v>
          </cell>
          <cell r="AJ93" t="str">
            <v>AB10 1XG</v>
          </cell>
          <cell r="AK93" t="str">
            <v>P</v>
          </cell>
          <cell r="AL93" t="str">
            <v>AE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FC31-AE91-4696-9B40-0A92E04B9FD6}">
  <dimension ref="A1:A11"/>
  <sheetViews>
    <sheetView workbookViewId="0"/>
  </sheetViews>
  <sheetFormatPr defaultRowHeight="15" x14ac:dyDescent="0.25"/>
  <cols>
    <col min="1" max="1" width="124.7109375" style="18" customWidth="1"/>
  </cols>
  <sheetData>
    <row r="1" spans="1:1" x14ac:dyDescent="0.25">
      <c r="A1" s="14" t="s">
        <v>142</v>
      </c>
    </row>
    <row r="3" spans="1:1" ht="45" x14ac:dyDescent="0.25">
      <c r="A3" s="18" t="s">
        <v>143</v>
      </c>
    </row>
    <row r="5" spans="1:1" x14ac:dyDescent="0.25">
      <c r="A5" s="18" t="s">
        <v>145</v>
      </c>
    </row>
    <row r="6" spans="1:1" x14ac:dyDescent="0.25">
      <c r="A6" s="18" t="s">
        <v>144</v>
      </c>
    </row>
    <row r="7" spans="1:1" x14ac:dyDescent="0.25">
      <c r="A7" s="18" t="s">
        <v>146</v>
      </c>
    </row>
    <row r="8" spans="1:1" x14ac:dyDescent="0.25">
      <c r="A8" s="18" t="s">
        <v>147</v>
      </c>
    </row>
    <row r="9" spans="1:1" x14ac:dyDescent="0.25">
      <c r="A9" s="18" t="s">
        <v>148</v>
      </c>
    </row>
    <row r="11" spans="1:1" x14ac:dyDescent="0.25">
      <c r="A11" s="18" t="s">
        <v>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A50D-4700-48DB-A6B9-93DB110DE9E3}">
  <sheetPr>
    <tabColor rgb="FFFF0000"/>
  </sheetPr>
  <dimension ref="A1:B20"/>
  <sheetViews>
    <sheetView workbookViewId="0">
      <selection activeCell="B5" sqref="B5"/>
    </sheetView>
  </sheetViews>
  <sheetFormatPr defaultRowHeight="15" x14ac:dyDescent="0.25"/>
  <cols>
    <col min="2" max="2" width="124.7109375" style="18" customWidth="1"/>
  </cols>
  <sheetData>
    <row r="1" spans="1:2" x14ac:dyDescent="0.25">
      <c r="A1" s="2" t="s">
        <v>139</v>
      </c>
    </row>
    <row r="2" spans="1:2" x14ac:dyDescent="0.25">
      <c r="A2" t="s">
        <v>140</v>
      </c>
    </row>
    <row r="5" spans="1:2" x14ac:dyDescent="0.25">
      <c r="A5" s="20">
        <v>1</v>
      </c>
      <c r="B5" s="21" t="s">
        <v>141</v>
      </c>
    </row>
    <row r="6" spans="1:2" x14ac:dyDescent="0.25">
      <c r="A6" s="20">
        <v>2</v>
      </c>
      <c r="B6" s="21"/>
    </row>
    <row r="7" spans="1:2" x14ac:dyDescent="0.25">
      <c r="A7" s="20">
        <v>3</v>
      </c>
      <c r="B7" s="21"/>
    </row>
    <row r="8" spans="1:2" x14ac:dyDescent="0.25">
      <c r="A8" s="20">
        <v>4</v>
      </c>
      <c r="B8" s="21"/>
    </row>
    <row r="9" spans="1:2" x14ac:dyDescent="0.25">
      <c r="A9" s="3">
        <v>5</v>
      </c>
      <c r="B9" s="22"/>
    </row>
    <row r="10" spans="1:2" x14ac:dyDescent="0.25">
      <c r="A10" s="3"/>
    </row>
    <row r="11" spans="1:2" x14ac:dyDescent="0.25">
      <c r="A11" s="3"/>
    </row>
    <row r="12" spans="1:2" x14ac:dyDescent="0.25">
      <c r="A12" s="3"/>
    </row>
    <row r="13" spans="1:2" x14ac:dyDescent="0.25">
      <c r="A13" s="3"/>
    </row>
    <row r="14" spans="1:2" x14ac:dyDescent="0.25">
      <c r="A14" s="3"/>
    </row>
    <row r="15" spans="1:2" x14ac:dyDescent="0.25">
      <c r="A15" s="3"/>
    </row>
    <row r="16" spans="1:2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59BC-1F90-4259-8CEB-789B20B5F0E3}">
  <dimension ref="A3:H6"/>
  <sheetViews>
    <sheetView workbookViewId="0"/>
  </sheetViews>
  <sheetFormatPr defaultRowHeight="15" x14ac:dyDescent="0.25"/>
  <cols>
    <col min="1" max="1" width="18.5703125" style="2" bestFit="1" customWidth="1"/>
    <col min="2" max="2" width="18.5703125" bestFit="1" customWidth="1"/>
    <col min="3" max="3" width="23.7109375" style="3" bestFit="1" customWidth="1"/>
    <col min="4" max="4" width="12.5703125" style="3" bestFit="1" customWidth="1"/>
    <col min="5" max="5" width="25.85546875" style="3" bestFit="1" customWidth="1"/>
    <col min="6" max="6" width="21.140625" style="3" bestFit="1" customWidth="1"/>
    <col min="7" max="7" width="24.28515625" style="3" bestFit="1" customWidth="1"/>
    <col min="8" max="8" width="16.140625" style="3" bestFit="1" customWidth="1"/>
  </cols>
  <sheetData>
    <row r="3" spans="1:8" s="2" customFormat="1" x14ac:dyDescent="0.25">
      <c r="B3" s="2" t="s">
        <v>21</v>
      </c>
      <c r="C3" s="4" t="s">
        <v>22</v>
      </c>
      <c r="D3" s="4" t="s">
        <v>23</v>
      </c>
      <c r="E3" s="4" t="s">
        <v>25</v>
      </c>
      <c r="F3" s="4" t="s">
        <v>26</v>
      </c>
      <c r="G3" s="4" t="s">
        <v>27</v>
      </c>
      <c r="H3" s="4" t="s">
        <v>28</v>
      </c>
    </row>
    <row r="4" spans="1:8" x14ac:dyDescent="0.25">
      <c r="A4" s="2" t="s">
        <v>18</v>
      </c>
      <c r="B4" t="s">
        <v>17</v>
      </c>
      <c r="C4" s="3" t="str">
        <f>VLOOKUP($B4,[1]T1!$B:$D,3,FALSE)</f>
        <v>S</v>
      </c>
      <c r="D4" s="3" t="s">
        <v>24</v>
      </c>
      <c r="E4" s="3" t="str">
        <f>UPPER(LEFT(VLOOKUP(B4,[1]T1!$B:$M,12,FALSE)))</f>
        <v>T</v>
      </c>
      <c r="F4" s="3" t="str">
        <f>VLOOKUP(B4,[1]T1!$B:$AL,37,FALSE)</f>
        <v>AI</v>
      </c>
      <c r="G4" s="3" t="str">
        <f>VLOOKUP(B4,[1]T1!$B:$P,15,FALSE)</f>
        <v>W</v>
      </c>
      <c r="H4" s="3" t="str">
        <f>_xlfn.CONCAT(C4:G4)</f>
        <v>S_PTAIW</v>
      </c>
    </row>
    <row r="5" spans="1:8" x14ac:dyDescent="0.25">
      <c r="A5" s="2" t="s">
        <v>19</v>
      </c>
      <c r="C5" s="3" t="e">
        <f>VLOOKUP($B5,[1]T1!$B:$D,3,FALSE)</f>
        <v>#N/A</v>
      </c>
      <c r="D5" s="3" t="s">
        <v>24</v>
      </c>
      <c r="E5" s="3" t="e">
        <f>UPPER(LEFT(VLOOKUP(B5,[1]T1!$B:$M,12,FALSE)))</f>
        <v>#N/A</v>
      </c>
      <c r="F5" s="3" t="e">
        <f>VLOOKUP(B5,[1]T1!$B:$AL,37,FALSE)</f>
        <v>#N/A</v>
      </c>
      <c r="G5" s="3" t="e">
        <f>VLOOKUP(B5,[1]T1!$B:$P,15,FALSE)</f>
        <v>#N/A</v>
      </c>
      <c r="H5" s="3" t="e">
        <f t="shared" ref="H5:H6" si="0">_xlfn.CONCAT(C5:G5)</f>
        <v>#N/A</v>
      </c>
    </row>
    <row r="6" spans="1:8" x14ac:dyDescent="0.25">
      <c r="A6" s="2" t="s">
        <v>20</v>
      </c>
      <c r="C6" s="3" t="e">
        <f>VLOOKUP($B6,[1]T1!$B:$D,3,FALSE)</f>
        <v>#N/A</v>
      </c>
      <c r="D6" s="3" t="s">
        <v>24</v>
      </c>
      <c r="E6" s="3" t="e">
        <f>UPPER(LEFT(VLOOKUP(B6,[1]T1!$B:$M,12,FALSE)))</f>
        <v>#N/A</v>
      </c>
      <c r="F6" s="3" t="e">
        <f>VLOOKUP(B6,[1]T1!$B:$AL,37,FALSE)</f>
        <v>#N/A</v>
      </c>
      <c r="G6" s="3" t="e">
        <f>VLOOKUP(B6,[1]T1!$B:$P,15,FALSE)</f>
        <v>#N/A</v>
      </c>
      <c r="H6" s="3" t="e">
        <f t="shared" si="0"/>
        <v>#N/A</v>
      </c>
    </row>
  </sheetData>
  <pageMargins left="0.7" right="0.7" top="0.75" bottom="0.75" header="0.3" footer="0.3"/>
  <headerFooter>
    <oddFooter>&amp;C_x000D_&amp;1#&amp;"Arial"&amp;9&amp;K000000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B0C15-F874-4294-825B-038DD763DC2D}">
  <sheetPr>
    <tabColor rgb="FF92D050"/>
  </sheetPr>
  <dimension ref="A1:G51"/>
  <sheetViews>
    <sheetView workbookViewId="0">
      <selection activeCell="F4" sqref="F4"/>
    </sheetView>
  </sheetViews>
  <sheetFormatPr defaultRowHeight="15" x14ac:dyDescent="0.25"/>
  <cols>
    <col min="1" max="1" width="24.140625" customWidth="1"/>
    <col min="2" max="2" width="18.5703125" customWidth="1"/>
    <col min="3" max="3" width="19.42578125" customWidth="1"/>
    <col min="6" max="6" width="39.42578125" customWidth="1"/>
    <col min="7" max="7" width="10.5703125" bestFit="1" customWidth="1"/>
  </cols>
  <sheetData>
    <row r="1" spans="1:7" x14ac:dyDescent="0.25">
      <c r="A1" s="1" t="s">
        <v>34</v>
      </c>
    </row>
    <row r="2" spans="1:7" x14ac:dyDescent="0.25">
      <c r="A2" s="2" t="s">
        <v>11</v>
      </c>
      <c r="F2" s="2" t="s">
        <v>12</v>
      </c>
    </row>
    <row r="3" spans="1:7" x14ac:dyDescent="0.25">
      <c r="A3" s="2" t="s">
        <v>0</v>
      </c>
      <c r="B3" s="2" t="s">
        <v>1</v>
      </c>
      <c r="C3" s="2" t="s">
        <v>2</v>
      </c>
      <c r="F3" s="2" t="s">
        <v>0</v>
      </c>
      <c r="G3" s="2" t="s">
        <v>13</v>
      </c>
    </row>
    <row r="4" spans="1:7" x14ac:dyDescent="0.25">
      <c r="A4" t="s">
        <v>136</v>
      </c>
      <c r="B4">
        <v>1</v>
      </c>
      <c r="C4">
        <v>0.11</v>
      </c>
      <c r="F4" t="s">
        <v>137</v>
      </c>
      <c r="G4">
        <f>1000+SUM(C4:C51)</f>
        <v>1006</v>
      </c>
    </row>
    <row r="5" spans="1:7" x14ac:dyDescent="0.25">
      <c r="A5" t="s">
        <v>136</v>
      </c>
      <c r="B5">
        <v>2</v>
      </c>
      <c r="C5">
        <v>0.11</v>
      </c>
    </row>
    <row r="6" spans="1:7" x14ac:dyDescent="0.25">
      <c r="A6" t="s">
        <v>136</v>
      </c>
      <c r="B6">
        <v>3</v>
      </c>
      <c r="C6">
        <v>0.11</v>
      </c>
    </row>
    <row r="7" spans="1:7" x14ac:dyDescent="0.25">
      <c r="A7" t="s">
        <v>136</v>
      </c>
      <c r="B7">
        <v>4</v>
      </c>
      <c r="C7">
        <v>0.11</v>
      </c>
    </row>
    <row r="8" spans="1:7" x14ac:dyDescent="0.25">
      <c r="A8" t="s">
        <v>136</v>
      </c>
      <c r="B8">
        <v>5</v>
      </c>
      <c r="C8">
        <v>0.11</v>
      </c>
    </row>
    <row r="9" spans="1:7" x14ac:dyDescent="0.25">
      <c r="A9" t="s">
        <v>136</v>
      </c>
      <c r="B9">
        <v>6</v>
      </c>
      <c r="C9">
        <v>0.11</v>
      </c>
    </row>
    <row r="10" spans="1:7" x14ac:dyDescent="0.25">
      <c r="A10" t="s">
        <v>136</v>
      </c>
      <c r="B10">
        <v>7</v>
      </c>
      <c r="C10">
        <v>0.11</v>
      </c>
    </row>
    <row r="11" spans="1:7" x14ac:dyDescent="0.25">
      <c r="A11" t="s">
        <v>136</v>
      </c>
      <c r="B11">
        <v>8</v>
      </c>
      <c r="C11">
        <v>0.11</v>
      </c>
    </row>
    <row r="12" spans="1:7" x14ac:dyDescent="0.25">
      <c r="A12" t="s">
        <v>136</v>
      </c>
      <c r="B12">
        <v>9</v>
      </c>
      <c r="C12">
        <v>0.11</v>
      </c>
    </row>
    <row r="13" spans="1:7" x14ac:dyDescent="0.25">
      <c r="A13" t="s">
        <v>136</v>
      </c>
      <c r="B13">
        <v>10</v>
      </c>
      <c r="C13">
        <v>0.11</v>
      </c>
    </row>
    <row r="14" spans="1:7" x14ac:dyDescent="0.25">
      <c r="A14" t="s">
        <v>136</v>
      </c>
      <c r="B14">
        <v>11</v>
      </c>
      <c r="C14">
        <v>0.11</v>
      </c>
    </row>
    <row r="15" spans="1:7" x14ac:dyDescent="0.25">
      <c r="A15" t="s">
        <v>136</v>
      </c>
      <c r="B15">
        <v>12</v>
      </c>
      <c r="C15">
        <v>0.11</v>
      </c>
    </row>
    <row r="16" spans="1:7" x14ac:dyDescent="0.25">
      <c r="A16" t="s">
        <v>136</v>
      </c>
      <c r="B16">
        <v>13</v>
      </c>
      <c r="C16">
        <v>0.12</v>
      </c>
    </row>
    <row r="17" spans="1:3" x14ac:dyDescent="0.25">
      <c r="A17" t="s">
        <v>136</v>
      </c>
      <c r="B17">
        <v>14</v>
      </c>
      <c r="C17">
        <v>0.12</v>
      </c>
    </row>
    <row r="18" spans="1:3" x14ac:dyDescent="0.25">
      <c r="A18" t="s">
        <v>136</v>
      </c>
      <c r="B18">
        <v>15</v>
      </c>
      <c r="C18">
        <v>0.12</v>
      </c>
    </row>
    <row r="19" spans="1:3" x14ac:dyDescent="0.25">
      <c r="A19" t="s">
        <v>136</v>
      </c>
      <c r="B19">
        <v>16</v>
      </c>
      <c r="C19">
        <v>0.12</v>
      </c>
    </row>
    <row r="20" spans="1:3" x14ac:dyDescent="0.25">
      <c r="A20" t="s">
        <v>136</v>
      </c>
      <c r="B20">
        <v>17</v>
      </c>
      <c r="C20">
        <v>0.12</v>
      </c>
    </row>
    <row r="21" spans="1:3" x14ac:dyDescent="0.25">
      <c r="A21" t="s">
        <v>136</v>
      </c>
      <c r="B21">
        <v>18</v>
      </c>
      <c r="C21">
        <v>0.12</v>
      </c>
    </row>
    <row r="22" spans="1:3" x14ac:dyDescent="0.25">
      <c r="A22" t="s">
        <v>136</v>
      </c>
      <c r="B22">
        <v>19</v>
      </c>
      <c r="C22">
        <v>0.12</v>
      </c>
    </row>
    <row r="23" spans="1:3" x14ac:dyDescent="0.25">
      <c r="A23" t="s">
        <v>136</v>
      </c>
      <c r="B23">
        <v>20</v>
      </c>
      <c r="C23">
        <v>0.12</v>
      </c>
    </row>
    <row r="24" spans="1:3" x14ac:dyDescent="0.25">
      <c r="A24" t="s">
        <v>136</v>
      </c>
      <c r="B24">
        <v>21</v>
      </c>
      <c r="C24">
        <v>0.12</v>
      </c>
    </row>
    <row r="25" spans="1:3" x14ac:dyDescent="0.25">
      <c r="A25" t="s">
        <v>136</v>
      </c>
      <c r="B25">
        <v>22</v>
      </c>
      <c r="C25">
        <v>0.12</v>
      </c>
    </row>
    <row r="26" spans="1:3" x14ac:dyDescent="0.25">
      <c r="A26" t="s">
        <v>136</v>
      </c>
      <c r="B26">
        <v>23</v>
      </c>
      <c r="C26">
        <v>0.12</v>
      </c>
    </row>
    <row r="27" spans="1:3" x14ac:dyDescent="0.25">
      <c r="A27" t="s">
        <v>136</v>
      </c>
      <c r="B27">
        <v>24</v>
      </c>
      <c r="C27">
        <v>0.12</v>
      </c>
    </row>
    <row r="28" spans="1:3" x14ac:dyDescent="0.25">
      <c r="A28" t="s">
        <v>136</v>
      </c>
      <c r="B28">
        <v>25</v>
      </c>
      <c r="C28">
        <v>0.13</v>
      </c>
    </row>
    <row r="29" spans="1:3" x14ac:dyDescent="0.25">
      <c r="A29" t="s">
        <v>136</v>
      </c>
      <c r="B29">
        <v>26</v>
      </c>
      <c r="C29">
        <v>0.13</v>
      </c>
    </row>
    <row r="30" spans="1:3" x14ac:dyDescent="0.25">
      <c r="A30" t="s">
        <v>136</v>
      </c>
      <c r="B30">
        <v>27</v>
      </c>
      <c r="C30">
        <v>0.13</v>
      </c>
    </row>
    <row r="31" spans="1:3" x14ac:dyDescent="0.25">
      <c r="A31" t="s">
        <v>136</v>
      </c>
      <c r="B31">
        <v>28</v>
      </c>
      <c r="C31">
        <v>0.13</v>
      </c>
    </row>
    <row r="32" spans="1:3" x14ac:dyDescent="0.25">
      <c r="A32" t="s">
        <v>136</v>
      </c>
      <c r="B32">
        <v>29</v>
      </c>
      <c r="C32">
        <v>0.13</v>
      </c>
    </row>
    <row r="33" spans="1:3" x14ac:dyDescent="0.25">
      <c r="A33" t="s">
        <v>136</v>
      </c>
      <c r="B33">
        <v>30</v>
      </c>
      <c r="C33">
        <v>0.13</v>
      </c>
    </row>
    <row r="34" spans="1:3" x14ac:dyDescent="0.25">
      <c r="A34" t="s">
        <v>136</v>
      </c>
      <c r="B34">
        <v>31</v>
      </c>
      <c r="C34">
        <v>0.13</v>
      </c>
    </row>
    <row r="35" spans="1:3" x14ac:dyDescent="0.25">
      <c r="A35" t="s">
        <v>136</v>
      </c>
      <c r="B35">
        <v>32</v>
      </c>
      <c r="C35">
        <v>0.13</v>
      </c>
    </row>
    <row r="36" spans="1:3" x14ac:dyDescent="0.25">
      <c r="A36" t="s">
        <v>136</v>
      </c>
      <c r="B36">
        <v>33</v>
      </c>
      <c r="C36">
        <v>0.13</v>
      </c>
    </row>
    <row r="37" spans="1:3" x14ac:dyDescent="0.25">
      <c r="A37" t="s">
        <v>136</v>
      </c>
      <c r="B37">
        <v>34</v>
      </c>
      <c r="C37">
        <v>0.13</v>
      </c>
    </row>
    <row r="38" spans="1:3" x14ac:dyDescent="0.25">
      <c r="A38" t="s">
        <v>136</v>
      </c>
      <c r="B38">
        <v>35</v>
      </c>
      <c r="C38">
        <v>0.13</v>
      </c>
    </row>
    <row r="39" spans="1:3" x14ac:dyDescent="0.25">
      <c r="A39" t="s">
        <v>136</v>
      </c>
      <c r="B39">
        <v>36</v>
      </c>
      <c r="C39">
        <v>0.13</v>
      </c>
    </row>
    <row r="40" spans="1:3" x14ac:dyDescent="0.25">
      <c r="A40" t="s">
        <v>136</v>
      </c>
      <c r="B40">
        <v>37</v>
      </c>
      <c r="C40">
        <v>0.14000000000000001</v>
      </c>
    </row>
    <row r="41" spans="1:3" x14ac:dyDescent="0.25">
      <c r="A41" t="s">
        <v>136</v>
      </c>
      <c r="B41">
        <v>38</v>
      </c>
      <c r="C41">
        <v>0.14000000000000001</v>
      </c>
    </row>
    <row r="42" spans="1:3" x14ac:dyDescent="0.25">
      <c r="A42" t="s">
        <v>136</v>
      </c>
      <c r="B42">
        <v>39</v>
      </c>
      <c r="C42">
        <v>0.14000000000000001</v>
      </c>
    </row>
    <row r="43" spans="1:3" x14ac:dyDescent="0.25">
      <c r="A43" t="s">
        <v>136</v>
      </c>
      <c r="B43">
        <v>40</v>
      </c>
      <c r="C43">
        <v>0.14000000000000001</v>
      </c>
    </row>
    <row r="44" spans="1:3" x14ac:dyDescent="0.25">
      <c r="A44" t="s">
        <v>136</v>
      </c>
      <c r="B44">
        <v>41</v>
      </c>
      <c r="C44">
        <v>0.14000000000000001</v>
      </c>
    </row>
    <row r="45" spans="1:3" x14ac:dyDescent="0.25">
      <c r="A45" t="s">
        <v>136</v>
      </c>
      <c r="B45">
        <v>42</v>
      </c>
      <c r="C45">
        <v>0.14000000000000001</v>
      </c>
    </row>
    <row r="46" spans="1:3" x14ac:dyDescent="0.25">
      <c r="A46" t="s">
        <v>136</v>
      </c>
      <c r="B46">
        <v>43</v>
      </c>
      <c r="C46">
        <v>0.14000000000000001</v>
      </c>
    </row>
    <row r="47" spans="1:3" x14ac:dyDescent="0.25">
      <c r="A47" t="s">
        <v>136</v>
      </c>
      <c r="B47">
        <v>44</v>
      </c>
      <c r="C47">
        <v>0.14000000000000001</v>
      </c>
    </row>
    <row r="48" spans="1:3" x14ac:dyDescent="0.25">
      <c r="A48" t="s">
        <v>136</v>
      </c>
      <c r="B48">
        <v>45</v>
      </c>
      <c r="C48">
        <v>0.14000000000000001</v>
      </c>
    </row>
    <row r="49" spans="1:3" x14ac:dyDescent="0.25">
      <c r="A49" t="s">
        <v>136</v>
      </c>
      <c r="B49">
        <v>46</v>
      </c>
      <c r="C49">
        <v>0.14000000000000001</v>
      </c>
    </row>
    <row r="50" spans="1:3" x14ac:dyDescent="0.25">
      <c r="A50" t="s">
        <v>136</v>
      </c>
      <c r="B50">
        <v>47</v>
      </c>
      <c r="C50">
        <v>0.14000000000000001</v>
      </c>
    </row>
    <row r="51" spans="1:3" x14ac:dyDescent="0.25">
      <c r="A51" t="s">
        <v>136</v>
      </c>
      <c r="B51">
        <v>48</v>
      </c>
      <c r="C51">
        <v>0.14000000000000001</v>
      </c>
    </row>
  </sheetData>
  <pageMargins left="0.7" right="0.7" top="0.75" bottom="0.75" header="0.3" footer="0.3"/>
  <headerFooter>
    <oddFooter>&amp;C_x000D_&amp;1#&amp;"Arial"&amp;9&amp;K000000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D335-D5C8-487C-8614-A0E1A2D06CE9}">
  <sheetPr>
    <tabColor rgb="FF00B0F0"/>
  </sheetPr>
  <dimension ref="A1:K52"/>
  <sheetViews>
    <sheetView workbookViewId="0">
      <selection activeCell="A2" sqref="A2"/>
    </sheetView>
  </sheetViews>
  <sheetFormatPr defaultRowHeight="15" x14ac:dyDescent="0.25"/>
  <cols>
    <col min="1" max="1" width="55.7109375" customWidth="1"/>
    <col min="2" max="4" width="11.28515625" style="3" customWidth="1"/>
    <col min="5" max="5" width="11.28515625" style="5" customWidth="1"/>
    <col min="6" max="6" width="3.85546875" style="10" customWidth="1"/>
    <col min="7" max="10" width="3.85546875" customWidth="1"/>
    <col min="11" max="11" width="9.140625" style="11"/>
  </cols>
  <sheetData>
    <row r="1" spans="1:11" x14ac:dyDescent="0.25">
      <c r="A1" t="s">
        <v>35</v>
      </c>
      <c r="F1" s="7"/>
      <c r="G1" s="8"/>
      <c r="H1" s="8"/>
      <c r="I1" s="8"/>
      <c r="J1" s="8"/>
      <c r="K1" s="9"/>
    </row>
    <row r="2" spans="1:11" x14ac:dyDescent="0.25">
      <c r="A2" t="str" cm="1">
        <f t="array" aca="1" ref="A2" ca="1">IF(ISERROR(INDIRECT("'[LoadShape.xlsx]" &amp; 'Load Shape Criteria'!$H$4 &amp; " 22'!$L4")),"Ensure LoadShape.xlsx is open to remove #REF errors","")</f>
        <v/>
      </c>
    </row>
    <row r="3" spans="1:11" x14ac:dyDescent="0.25">
      <c r="A3" s="2" t="s">
        <v>8</v>
      </c>
      <c r="B3" s="4" t="s">
        <v>9</v>
      </c>
      <c r="C3" s="4" t="s">
        <v>10</v>
      </c>
      <c r="D3" s="4" t="s">
        <v>10</v>
      </c>
      <c r="E3" s="6" t="s">
        <v>10</v>
      </c>
    </row>
    <row r="4" spans="1:11" x14ac:dyDescent="0.25">
      <c r="A4" s="2" t="s">
        <v>3</v>
      </c>
      <c r="B4" s="4" t="s">
        <v>4</v>
      </c>
      <c r="C4" s="4" t="s">
        <v>5</v>
      </c>
      <c r="D4" s="4" t="s">
        <v>6</v>
      </c>
      <c r="E4" s="6" t="s">
        <v>7</v>
      </c>
      <c r="F4" s="12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13" t="s">
        <v>8</v>
      </c>
    </row>
    <row r="5" spans="1:11" x14ac:dyDescent="0.25">
      <c r="A5" t="s">
        <v>88</v>
      </c>
      <c r="B5" s="3">
        <f>'Step 20-50'!C4</f>
        <v>0.11</v>
      </c>
      <c r="C5" s="3" t="s">
        <v>14</v>
      </c>
      <c r="F5" s="10" t="str">
        <f>"                ""sp"": """&amp;A5&amp;""","</f>
        <v xml:space="preserve">                "sp": "&lt;onboarding_effective_date YYYY-MM-DDT00:00:00+00:00&gt;",</v>
      </c>
      <c r="G5" t="str">
        <f>"                ""v"": """&amp;TEXT(B5,".000")&amp;""","</f>
        <v xml:space="preserve">                "v": ".110",</v>
      </c>
      <c r="H5" t="str">
        <f>"                ""q"": """&amp;C5&amp;""","</f>
        <v xml:space="preserve">                "q": "A",</v>
      </c>
      <c r="I5" t="str">
        <f>IF(LEN(TRIM(D5))=0,"                ""e"": null,","                ""e"": """&amp;D5&amp;""",")</f>
        <v xml:space="preserve">                "e": null,</v>
      </c>
      <c r="J5" t="str">
        <f>IF(LEN(TRIM(E5))=0,"                ""arc"": null","                ""arc"": """&amp;E5&amp;"""")</f>
        <v xml:space="preserve">                "arc": null</v>
      </c>
      <c r="K5" s="11" t="str">
        <f>"              {
"&amp;F5&amp;"
"&amp;G5&amp;"
"&amp;H5&amp;"
"&amp;I5&amp;"
"&amp;J5&amp;"
              }"&amp;IF(LEN(A6)&gt;0,",","")</f>
        <v xml:space="preserve">              {
                "sp": "&lt;onboarding_effective_date YYYY-MM-DDT00:00:00+00:00&gt;",
                "v": ".110",
                "q": "A",
                "e": null,
                "arc": null
              },</v>
      </c>
    </row>
    <row r="6" spans="1:11" x14ac:dyDescent="0.25">
      <c r="A6" t="s">
        <v>89</v>
      </c>
      <c r="B6" s="3">
        <f>'Step 20-50'!C5</f>
        <v>0.11</v>
      </c>
      <c r="C6" s="3" t="s">
        <v>14</v>
      </c>
      <c r="F6" s="10" t="str">
        <f t="shared" ref="F6:F52" si="0">"                ""sp"": """&amp;A6&amp;""","</f>
        <v xml:space="preserve">                "sp": "&lt;onboarding_effective_date YYYY-MM-DDT00:30:00+00:00&gt;",</v>
      </c>
      <c r="G6" t="str">
        <f t="shared" ref="G6:G52" si="1">"                ""v"": """&amp;TEXT(B6,".000")&amp;""","</f>
        <v xml:space="preserve">                "v": ".110",</v>
      </c>
      <c r="H6" t="str">
        <f t="shared" ref="H6:H52" si="2">"                ""q"": """&amp;C6&amp;""","</f>
        <v xml:space="preserve">                "q": "A",</v>
      </c>
      <c r="I6" t="str">
        <f t="shared" ref="I6:I52" si="3">IF(LEN(TRIM(D6))=0,"                ""e"": null,","                ""e"": """&amp;D6&amp;""",")</f>
        <v xml:space="preserve">                "e": null,</v>
      </c>
      <c r="J6" t="str">
        <f t="shared" ref="J6:J52" si="4">IF(LEN(TRIM(E6))=0,"                ""arc"": null","                ""arc"": """&amp;E6&amp;"""")</f>
        <v xml:space="preserve">                "arc": null</v>
      </c>
      <c r="K6" s="11" t="str">
        <f t="shared" ref="K6:K52" si="5">"              {
"&amp;F6&amp;"
"&amp;G6&amp;"
"&amp;H6&amp;"
"&amp;I6&amp;"
"&amp;J6&amp;"
              }"&amp;IF(LEN(A7)&gt;0,",","")</f>
        <v xml:space="preserve">              {
                "sp": "&lt;onboarding_effective_date YYYY-MM-DDT00:30:00+00:00&gt;",
                "v": ".110",
                "q": "A",
                "e": null,
                "arc": null
              },</v>
      </c>
    </row>
    <row r="7" spans="1:11" x14ac:dyDescent="0.25">
      <c r="A7" t="s">
        <v>90</v>
      </c>
      <c r="B7" s="3">
        <f>'Step 20-50'!C6</f>
        <v>0.11</v>
      </c>
      <c r="C7" s="3" t="s">
        <v>14</v>
      </c>
      <c r="F7" s="10" t="str">
        <f t="shared" si="0"/>
        <v xml:space="preserve">                "sp": "&lt;onboarding_effective_date YYYY-MM-DDT01:00:00+00:00&gt;",</v>
      </c>
      <c r="G7" t="str">
        <f t="shared" si="1"/>
        <v xml:space="preserve">                "v": ".110",</v>
      </c>
      <c r="H7" t="str">
        <f t="shared" si="2"/>
        <v xml:space="preserve">                "q": "A",</v>
      </c>
      <c r="I7" t="str">
        <f t="shared" si="3"/>
        <v xml:space="preserve">                "e": null,</v>
      </c>
      <c r="J7" t="str">
        <f t="shared" si="4"/>
        <v xml:space="preserve">                "arc": null</v>
      </c>
      <c r="K7" s="11" t="str">
        <f t="shared" si="5"/>
        <v xml:space="preserve">              {
                "sp": "&lt;onboarding_effective_date YYYY-MM-DDT01:00:00+00:00&gt;",
                "v": ".110",
                "q": "A",
                "e": null,
                "arc": null
              },</v>
      </c>
    </row>
    <row r="8" spans="1:11" x14ac:dyDescent="0.25">
      <c r="A8" t="s">
        <v>91</v>
      </c>
      <c r="B8" s="3">
        <f>'Step 20-50'!C7</f>
        <v>0.11</v>
      </c>
      <c r="C8" s="3" t="s">
        <v>14</v>
      </c>
      <c r="F8" s="10" t="str">
        <f t="shared" si="0"/>
        <v xml:space="preserve">                "sp": "&lt;onboarding_effective_date YYYY-MM-DDT01:30:00+00:00&gt;",</v>
      </c>
      <c r="G8" t="str">
        <f t="shared" si="1"/>
        <v xml:space="preserve">                "v": ".110",</v>
      </c>
      <c r="H8" t="str">
        <f t="shared" si="2"/>
        <v xml:space="preserve">                "q": "A",</v>
      </c>
      <c r="I8" t="str">
        <f t="shared" si="3"/>
        <v xml:space="preserve">                "e": null,</v>
      </c>
      <c r="J8" t="str">
        <f t="shared" si="4"/>
        <v xml:space="preserve">                "arc": null</v>
      </c>
      <c r="K8" s="11" t="str">
        <f t="shared" si="5"/>
        <v xml:space="preserve">              {
                "sp": "&lt;onboarding_effective_date YYYY-MM-DDT01:30:00+00:00&gt;",
                "v": ".110",
                "q": "A",
                "e": null,
                "arc": null
              },</v>
      </c>
    </row>
    <row r="9" spans="1:11" x14ac:dyDescent="0.25">
      <c r="A9" t="s">
        <v>92</v>
      </c>
      <c r="B9" s="3">
        <f>'Step 20-50'!C8</f>
        <v>0.11</v>
      </c>
      <c r="C9" s="3" t="s">
        <v>14</v>
      </c>
      <c r="F9" s="10" t="str">
        <f t="shared" si="0"/>
        <v xml:space="preserve">                "sp": "&lt;onboarding_effective_date YYYY-MM-DDT02:00:00+00:00&gt;",</v>
      </c>
      <c r="G9" t="str">
        <f t="shared" si="1"/>
        <v xml:space="preserve">                "v": ".110",</v>
      </c>
      <c r="H9" t="str">
        <f t="shared" si="2"/>
        <v xml:space="preserve">                "q": "A",</v>
      </c>
      <c r="I9" t="str">
        <f t="shared" si="3"/>
        <v xml:space="preserve">                "e": null,</v>
      </c>
      <c r="J9" t="str">
        <f t="shared" si="4"/>
        <v xml:space="preserve">                "arc": null</v>
      </c>
      <c r="K9" s="11" t="str">
        <f t="shared" si="5"/>
        <v xml:space="preserve">              {
                "sp": "&lt;onboarding_effective_date YYYY-MM-DDT02:00:00+00:00&gt;",
                "v": ".110",
                "q": "A",
                "e": null,
                "arc": null
              },</v>
      </c>
    </row>
    <row r="10" spans="1:11" x14ac:dyDescent="0.25">
      <c r="A10" t="s">
        <v>93</v>
      </c>
      <c r="B10" s="3">
        <f>'Step 20-50'!C9</f>
        <v>0.11</v>
      </c>
      <c r="C10" s="3" t="s">
        <v>14</v>
      </c>
      <c r="F10" s="10" t="str">
        <f t="shared" si="0"/>
        <v xml:space="preserve">                "sp": "&lt;onboarding_effective_date YYYY-MM-DDT02:30:00+00:00&gt;",</v>
      </c>
      <c r="G10" t="str">
        <f t="shared" si="1"/>
        <v xml:space="preserve">                "v": ".110",</v>
      </c>
      <c r="H10" t="str">
        <f t="shared" si="2"/>
        <v xml:space="preserve">                "q": "A",</v>
      </c>
      <c r="I10" t="str">
        <f t="shared" si="3"/>
        <v xml:space="preserve">                "e": null,</v>
      </c>
      <c r="J10" t="str">
        <f t="shared" si="4"/>
        <v xml:space="preserve">                "arc": null</v>
      </c>
      <c r="K10" s="11" t="str">
        <f t="shared" si="5"/>
        <v xml:space="preserve">              {
                "sp": "&lt;onboarding_effective_date YYYY-MM-DDT02:30:00+00:00&gt;",
                "v": ".110",
                "q": "A",
                "e": null,
                "arc": null
              },</v>
      </c>
    </row>
    <row r="11" spans="1:11" x14ac:dyDescent="0.25">
      <c r="A11" t="s">
        <v>94</v>
      </c>
      <c r="B11" s="3">
        <f>'Step 20-50'!C10</f>
        <v>0.11</v>
      </c>
      <c r="C11" s="3" t="s">
        <v>14</v>
      </c>
      <c r="F11" s="10" t="str">
        <f t="shared" si="0"/>
        <v xml:space="preserve">                "sp": "&lt;onboarding_effective_date YYYY-MM-DDT03:00:00+00:00&gt;",</v>
      </c>
      <c r="G11" t="str">
        <f t="shared" si="1"/>
        <v xml:space="preserve">                "v": ".110",</v>
      </c>
      <c r="H11" t="str">
        <f t="shared" si="2"/>
        <v xml:space="preserve">                "q": "A",</v>
      </c>
      <c r="I11" t="str">
        <f t="shared" si="3"/>
        <v xml:space="preserve">                "e": null,</v>
      </c>
      <c r="J11" t="str">
        <f t="shared" si="4"/>
        <v xml:space="preserve">                "arc": null</v>
      </c>
      <c r="K11" s="11" t="str">
        <f t="shared" si="5"/>
        <v xml:space="preserve">              {
                "sp": "&lt;onboarding_effective_date YYYY-MM-DDT03:00:00+00:00&gt;",
                "v": ".110",
                "q": "A",
                "e": null,
                "arc": null
              },</v>
      </c>
    </row>
    <row r="12" spans="1:11" x14ac:dyDescent="0.25">
      <c r="A12" t="s">
        <v>95</v>
      </c>
      <c r="B12" s="3">
        <f>'Step 20-50'!C11</f>
        <v>0.11</v>
      </c>
      <c r="C12" s="3" t="s">
        <v>14</v>
      </c>
      <c r="F12" s="10" t="str">
        <f t="shared" si="0"/>
        <v xml:space="preserve">                "sp": "&lt;onboarding_effective_date YYYY-MM-DDT03:30:00+00:00&gt;",</v>
      </c>
      <c r="G12" t="str">
        <f t="shared" si="1"/>
        <v xml:space="preserve">                "v": ".110",</v>
      </c>
      <c r="H12" t="str">
        <f t="shared" si="2"/>
        <v xml:space="preserve">                "q": "A",</v>
      </c>
      <c r="I12" t="str">
        <f t="shared" si="3"/>
        <v xml:space="preserve">                "e": null,</v>
      </c>
      <c r="J12" t="str">
        <f t="shared" si="4"/>
        <v xml:space="preserve">                "arc": null</v>
      </c>
      <c r="K12" s="11" t="str">
        <f t="shared" si="5"/>
        <v xml:space="preserve">              {
                "sp": "&lt;onboarding_effective_date YYYY-MM-DDT03:30:00+00:00&gt;",
                "v": ".110",
                "q": "A",
                "e": null,
                "arc": null
              },</v>
      </c>
    </row>
    <row r="13" spans="1:11" x14ac:dyDescent="0.25">
      <c r="A13" t="s">
        <v>96</v>
      </c>
      <c r="B13" s="3">
        <f>'Step 20-50'!C12</f>
        <v>0.11</v>
      </c>
      <c r="C13" s="3" t="s">
        <v>14</v>
      </c>
      <c r="F13" s="10" t="str">
        <f t="shared" si="0"/>
        <v xml:space="preserve">                "sp": "&lt;onboarding_effective_date YYYY-MM-DDT04:00:00+00:00&gt;",</v>
      </c>
      <c r="G13" t="str">
        <f t="shared" si="1"/>
        <v xml:space="preserve">                "v": ".110",</v>
      </c>
      <c r="H13" t="str">
        <f t="shared" si="2"/>
        <v xml:space="preserve">                "q": "A",</v>
      </c>
      <c r="I13" t="str">
        <f t="shared" si="3"/>
        <v xml:space="preserve">                "e": null,</v>
      </c>
      <c r="J13" t="str">
        <f t="shared" si="4"/>
        <v xml:space="preserve">                "arc": null</v>
      </c>
      <c r="K13" s="11" t="str">
        <f t="shared" si="5"/>
        <v xml:space="preserve">              {
                "sp": "&lt;onboarding_effective_date YYYY-MM-DDT04:00:00+00:00&gt;",
                "v": ".110",
                "q": "A",
                "e": null,
                "arc": null
              },</v>
      </c>
    </row>
    <row r="14" spans="1:11" x14ac:dyDescent="0.25">
      <c r="A14" t="s">
        <v>97</v>
      </c>
      <c r="B14" s="3">
        <f>'Step 20-50'!C13</f>
        <v>0.11</v>
      </c>
      <c r="C14" s="3" t="s">
        <v>14</v>
      </c>
      <c r="F14" s="10" t="str">
        <f t="shared" si="0"/>
        <v xml:space="preserve">                "sp": "&lt;onboarding_effective_date YYYY-MM-DDT04:30:00+00:00&gt;",</v>
      </c>
      <c r="G14" t="str">
        <f t="shared" si="1"/>
        <v xml:space="preserve">                "v": ".110",</v>
      </c>
      <c r="H14" t="str">
        <f t="shared" si="2"/>
        <v xml:space="preserve">                "q": "A",</v>
      </c>
      <c r="I14" t="str">
        <f t="shared" si="3"/>
        <v xml:space="preserve">                "e": null,</v>
      </c>
      <c r="J14" t="str">
        <f t="shared" si="4"/>
        <v xml:space="preserve">                "arc": null</v>
      </c>
      <c r="K14" s="11" t="str">
        <f t="shared" si="5"/>
        <v xml:space="preserve">              {
                "sp": "&lt;onboarding_effective_date YYYY-MM-DDT04:30:00+00:00&gt;",
                "v": ".110",
                "q": "A",
                "e": null,
                "arc": null
              },</v>
      </c>
    </row>
    <row r="15" spans="1:11" x14ac:dyDescent="0.25">
      <c r="A15" t="s">
        <v>98</v>
      </c>
      <c r="B15" s="3">
        <f>'Step 20-50'!C14</f>
        <v>0.11</v>
      </c>
      <c r="C15" s="3" t="s">
        <v>14</v>
      </c>
      <c r="F15" s="10" t="str">
        <f t="shared" si="0"/>
        <v xml:space="preserve">                "sp": "&lt;onboarding_effective_date YYYY-MM-DDT05:00:00+00:00&gt;",</v>
      </c>
      <c r="G15" t="str">
        <f t="shared" si="1"/>
        <v xml:space="preserve">                "v": ".110",</v>
      </c>
      <c r="H15" t="str">
        <f t="shared" si="2"/>
        <v xml:space="preserve">                "q": "A",</v>
      </c>
      <c r="I15" t="str">
        <f t="shared" si="3"/>
        <v xml:space="preserve">                "e": null,</v>
      </c>
      <c r="J15" t="str">
        <f t="shared" si="4"/>
        <v xml:space="preserve">                "arc": null</v>
      </c>
      <c r="K15" s="11" t="str">
        <f t="shared" si="5"/>
        <v xml:space="preserve">              {
                "sp": "&lt;onboarding_effective_date YYYY-MM-DDT05:00:00+00:00&gt;",
                "v": ".110",
                "q": "A",
                "e": null,
                "arc": null
              },</v>
      </c>
    </row>
    <row r="16" spans="1:11" x14ac:dyDescent="0.25">
      <c r="A16" t="s">
        <v>99</v>
      </c>
      <c r="B16" s="3">
        <f>'Step 20-50'!C15</f>
        <v>0.11</v>
      </c>
      <c r="C16" s="3" t="s">
        <v>14</v>
      </c>
      <c r="F16" s="10" t="str">
        <f t="shared" si="0"/>
        <v xml:space="preserve">                "sp": "&lt;onboarding_effective_date YYYY-MM-DDT05:30:00+00:00&gt;",</v>
      </c>
      <c r="G16" t="str">
        <f t="shared" si="1"/>
        <v xml:space="preserve">                "v": ".110",</v>
      </c>
      <c r="H16" t="str">
        <f t="shared" si="2"/>
        <v xml:space="preserve">                "q": "A",</v>
      </c>
      <c r="I16" t="str">
        <f t="shared" si="3"/>
        <v xml:space="preserve">                "e": null,</v>
      </c>
      <c r="J16" t="str">
        <f t="shared" si="4"/>
        <v xml:space="preserve">                "arc": null</v>
      </c>
      <c r="K16" s="11" t="str">
        <f t="shared" si="5"/>
        <v xml:space="preserve">              {
                "sp": "&lt;onboarding_effective_date YYYY-MM-DDT05:30:00+00:00&gt;",
                "v": ".110",
                "q": "A",
                "e": null,
                "arc": null
              },</v>
      </c>
    </row>
    <row r="17" spans="1:11" x14ac:dyDescent="0.25">
      <c r="A17" t="s">
        <v>100</v>
      </c>
      <c r="B17" s="3">
        <f>'Step 20-50'!C16</f>
        <v>0.12</v>
      </c>
      <c r="C17" s="3" t="s">
        <v>14</v>
      </c>
      <c r="F17" s="10" t="str">
        <f t="shared" si="0"/>
        <v xml:space="preserve">                "sp": "&lt;onboarding_effective_date YYYY-MM-DDT06:00:00+00:00&gt;",</v>
      </c>
      <c r="G17" t="str">
        <f t="shared" si="1"/>
        <v xml:space="preserve">                "v": ".120",</v>
      </c>
      <c r="H17" t="str">
        <f t="shared" si="2"/>
        <v xml:space="preserve">                "q": "A",</v>
      </c>
      <c r="I17" t="str">
        <f t="shared" si="3"/>
        <v xml:space="preserve">                "e": null,</v>
      </c>
      <c r="J17" t="str">
        <f t="shared" si="4"/>
        <v xml:space="preserve">                "arc": null</v>
      </c>
      <c r="K17" s="11" t="str">
        <f t="shared" si="5"/>
        <v xml:space="preserve">              {
                "sp": "&lt;onboarding_effective_date YYYY-MM-DDT06:00:00+00:00&gt;",
                "v": ".120",
                "q": "A",
                "e": null,
                "arc": null
              },</v>
      </c>
    </row>
    <row r="18" spans="1:11" x14ac:dyDescent="0.25">
      <c r="A18" t="s">
        <v>101</v>
      </c>
      <c r="B18" s="3">
        <f>'Step 20-50'!C17</f>
        <v>0.12</v>
      </c>
      <c r="C18" s="3" t="s">
        <v>14</v>
      </c>
      <c r="F18" s="10" t="str">
        <f t="shared" si="0"/>
        <v xml:space="preserve">                "sp": "&lt;onboarding_effective_date YYYY-MM-DDT06:30:00+00:00&gt;",</v>
      </c>
      <c r="G18" t="str">
        <f t="shared" si="1"/>
        <v xml:space="preserve">                "v": ".120",</v>
      </c>
      <c r="H18" t="str">
        <f t="shared" si="2"/>
        <v xml:space="preserve">                "q": "A",</v>
      </c>
      <c r="I18" t="str">
        <f t="shared" si="3"/>
        <v xml:space="preserve">                "e": null,</v>
      </c>
      <c r="J18" t="str">
        <f t="shared" si="4"/>
        <v xml:space="preserve">                "arc": null</v>
      </c>
      <c r="K18" s="11" t="str">
        <f t="shared" si="5"/>
        <v xml:space="preserve">              {
                "sp": "&lt;onboarding_effective_date YYYY-MM-DDT06:30:00+00:00&gt;",
                "v": ".120",
                "q": "A",
                "e": null,
                "arc": null
              },</v>
      </c>
    </row>
    <row r="19" spans="1:11" x14ac:dyDescent="0.25">
      <c r="A19" t="s">
        <v>102</v>
      </c>
      <c r="B19" s="3">
        <f>'Step 20-50'!C18</f>
        <v>0.12</v>
      </c>
      <c r="C19" s="3" t="s">
        <v>14</v>
      </c>
      <c r="F19" s="10" t="str">
        <f t="shared" si="0"/>
        <v xml:space="preserve">                "sp": "&lt;onboarding_effective_date YYYY-MM-DDT07:00:00+00:00&gt;",</v>
      </c>
      <c r="G19" t="str">
        <f t="shared" si="1"/>
        <v xml:space="preserve">                "v": ".120",</v>
      </c>
      <c r="H19" t="str">
        <f t="shared" si="2"/>
        <v xml:space="preserve">                "q": "A",</v>
      </c>
      <c r="I19" t="str">
        <f t="shared" si="3"/>
        <v xml:space="preserve">                "e": null,</v>
      </c>
      <c r="J19" t="str">
        <f t="shared" si="4"/>
        <v xml:space="preserve">                "arc": null</v>
      </c>
      <c r="K19" s="11" t="str">
        <f t="shared" si="5"/>
        <v xml:space="preserve">              {
                "sp": "&lt;onboarding_effective_date YYYY-MM-DDT07:00:00+00:00&gt;",
                "v": ".120",
                "q": "A",
                "e": null,
                "arc": null
              },</v>
      </c>
    </row>
    <row r="20" spans="1:11" x14ac:dyDescent="0.25">
      <c r="A20" t="s">
        <v>103</v>
      </c>
      <c r="B20" s="3">
        <f>'Step 20-50'!C19</f>
        <v>0.12</v>
      </c>
      <c r="C20" s="3" t="s">
        <v>14</v>
      </c>
      <c r="F20" s="10" t="str">
        <f t="shared" si="0"/>
        <v xml:space="preserve">                "sp": "&lt;onboarding_effective_date YYYY-MM-DDT07:30:00+00:00&gt;",</v>
      </c>
      <c r="G20" t="str">
        <f t="shared" si="1"/>
        <v xml:space="preserve">                "v": ".120",</v>
      </c>
      <c r="H20" t="str">
        <f t="shared" si="2"/>
        <v xml:space="preserve">                "q": "A",</v>
      </c>
      <c r="I20" t="str">
        <f t="shared" si="3"/>
        <v xml:space="preserve">                "e": null,</v>
      </c>
      <c r="J20" t="str">
        <f t="shared" si="4"/>
        <v xml:space="preserve">                "arc": null</v>
      </c>
      <c r="K20" s="11" t="str">
        <f t="shared" si="5"/>
        <v xml:space="preserve">              {
                "sp": "&lt;onboarding_effective_date YYYY-MM-DDT07:30:00+00:00&gt;",
                "v": ".120",
                "q": "A",
                "e": null,
                "arc": null
              },</v>
      </c>
    </row>
    <row r="21" spans="1:11" x14ac:dyDescent="0.25">
      <c r="A21" t="s">
        <v>104</v>
      </c>
      <c r="B21" s="3">
        <f>'Step 20-50'!C20</f>
        <v>0.12</v>
      </c>
      <c r="C21" s="3" t="s">
        <v>14</v>
      </c>
      <c r="F21" s="10" t="str">
        <f t="shared" si="0"/>
        <v xml:space="preserve">                "sp": "&lt;onboarding_effective_date YYYY-MM-DDT08:00:00+00:00&gt;",</v>
      </c>
      <c r="G21" t="str">
        <f t="shared" si="1"/>
        <v xml:space="preserve">                "v": ".120",</v>
      </c>
      <c r="H21" t="str">
        <f t="shared" si="2"/>
        <v xml:space="preserve">                "q": "A",</v>
      </c>
      <c r="I21" t="str">
        <f t="shared" si="3"/>
        <v xml:space="preserve">                "e": null,</v>
      </c>
      <c r="J21" t="str">
        <f t="shared" si="4"/>
        <v xml:space="preserve">                "arc": null</v>
      </c>
      <c r="K21" s="11" t="str">
        <f t="shared" si="5"/>
        <v xml:space="preserve">              {
                "sp": "&lt;onboarding_effective_date YYYY-MM-DDT08:00:00+00:00&gt;",
                "v": ".120",
                "q": "A",
                "e": null,
                "arc": null
              },</v>
      </c>
    </row>
    <row r="22" spans="1:11" x14ac:dyDescent="0.25">
      <c r="A22" t="s">
        <v>105</v>
      </c>
      <c r="B22" s="3">
        <f>'Step 20-50'!C21</f>
        <v>0.12</v>
      </c>
      <c r="C22" s="3" t="s">
        <v>14</v>
      </c>
      <c r="F22" s="10" t="str">
        <f t="shared" si="0"/>
        <v xml:space="preserve">                "sp": "&lt;onboarding_effective_date YYYY-MM-DDT08:30:00+00:00&gt;",</v>
      </c>
      <c r="G22" t="str">
        <f t="shared" si="1"/>
        <v xml:space="preserve">                "v": ".120",</v>
      </c>
      <c r="H22" t="str">
        <f t="shared" si="2"/>
        <v xml:space="preserve">                "q": "A",</v>
      </c>
      <c r="I22" t="str">
        <f t="shared" si="3"/>
        <v xml:space="preserve">                "e": null,</v>
      </c>
      <c r="J22" t="str">
        <f t="shared" si="4"/>
        <v xml:space="preserve">                "arc": null</v>
      </c>
      <c r="K22" s="11" t="str">
        <f t="shared" si="5"/>
        <v xml:space="preserve">              {
                "sp": "&lt;onboarding_effective_date YYYY-MM-DDT08:30:00+00:00&gt;",
                "v": ".120",
                "q": "A",
                "e": null,
                "arc": null
              },</v>
      </c>
    </row>
    <row r="23" spans="1:11" x14ac:dyDescent="0.25">
      <c r="A23" t="s">
        <v>106</v>
      </c>
      <c r="B23" s="3">
        <f>'Step 20-50'!C22</f>
        <v>0.12</v>
      </c>
      <c r="C23" s="3" t="s">
        <v>14</v>
      </c>
      <c r="F23" s="10" t="str">
        <f t="shared" si="0"/>
        <v xml:space="preserve">                "sp": "&lt;onboarding_effective_date YYYY-MM-DDT09:00:00+00:00&gt;",</v>
      </c>
      <c r="G23" t="str">
        <f t="shared" si="1"/>
        <v xml:space="preserve">                "v": ".120",</v>
      </c>
      <c r="H23" t="str">
        <f t="shared" si="2"/>
        <v xml:space="preserve">                "q": "A",</v>
      </c>
      <c r="I23" t="str">
        <f t="shared" si="3"/>
        <v xml:space="preserve">                "e": null,</v>
      </c>
      <c r="J23" t="str">
        <f t="shared" si="4"/>
        <v xml:space="preserve">                "arc": null</v>
      </c>
      <c r="K23" s="11" t="str">
        <f t="shared" si="5"/>
        <v xml:space="preserve">              {
                "sp": "&lt;onboarding_effective_date YYYY-MM-DDT09:00:00+00:00&gt;",
                "v": ".120",
                "q": "A",
                "e": null,
                "arc": null
              },</v>
      </c>
    </row>
    <row r="24" spans="1:11" x14ac:dyDescent="0.25">
      <c r="A24" t="s">
        <v>107</v>
      </c>
      <c r="B24" s="3">
        <f>'Step 20-50'!C23</f>
        <v>0.12</v>
      </c>
      <c r="C24" s="3" t="s">
        <v>14</v>
      </c>
      <c r="F24" s="10" t="str">
        <f t="shared" si="0"/>
        <v xml:space="preserve">                "sp": "&lt;onboarding_effective_date YYYY-MM-DDT09:30:00+00:00&gt;",</v>
      </c>
      <c r="G24" t="str">
        <f t="shared" si="1"/>
        <v xml:space="preserve">                "v": ".120",</v>
      </c>
      <c r="H24" t="str">
        <f t="shared" si="2"/>
        <v xml:space="preserve">                "q": "A",</v>
      </c>
      <c r="I24" t="str">
        <f t="shared" si="3"/>
        <v xml:space="preserve">                "e": null,</v>
      </c>
      <c r="J24" t="str">
        <f t="shared" si="4"/>
        <v xml:space="preserve">                "arc": null</v>
      </c>
      <c r="K24" s="11" t="str">
        <f t="shared" si="5"/>
        <v xml:space="preserve">              {
                "sp": "&lt;onboarding_effective_date YYYY-MM-DDT09:30:00+00:00&gt;",
                "v": ".120",
                "q": "A",
                "e": null,
                "arc": null
              },</v>
      </c>
    </row>
    <row r="25" spans="1:11" x14ac:dyDescent="0.25">
      <c r="A25" t="s">
        <v>108</v>
      </c>
      <c r="B25" s="3">
        <f>'Step 20-50'!C24</f>
        <v>0.12</v>
      </c>
      <c r="C25" s="3" t="s">
        <v>14</v>
      </c>
      <c r="F25" s="10" t="str">
        <f t="shared" si="0"/>
        <v xml:space="preserve">                "sp": "&lt;onboarding_effective_date YYYY-MM-DDT10:00:00+00:00&gt;",</v>
      </c>
      <c r="G25" t="str">
        <f t="shared" si="1"/>
        <v xml:space="preserve">                "v": ".120",</v>
      </c>
      <c r="H25" t="str">
        <f t="shared" si="2"/>
        <v xml:space="preserve">                "q": "A",</v>
      </c>
      <c r="I25" t="str">
        <f t="shared" si="3"/>
        <v xml:space="preserve">                "e": null,</v>
      </c>
      <c r="J25" t="str">
        <f t="shared" si="4"/>
        <v xml:space="preserve">                "arc": null</v>
      </c>
      <c r="K25" s="11" t="str">
        <f t="shared" si="5"/>
        <v xml:space="preserve">              {
                "sp": "&lt;onboarding_effective_date YYYY-MM-DDT10:00:00+00:00&gt;",
                "v": ".120",
                "q": "A",
                "e": null,
                "arc": null
              },</v>
      </c>
    </row>
    <row r="26" spans="1:11" x14ac:dyDescent="0.25">
      <c r="A26" t="s">
        <v>109</v>
      </c>
      <c r="B26" s="3">
        <f>'Step 20-50'!C25</f>
        <v>0.12</v>
      </c>
      <c r="C26" s="3" t="s">
        <v>14</v>
      </c>
      <c r="F26" s="10" t="str">
        <f t="shared" si="0"/>
        <v xml:space="preserve">                "sp": "&lt;onboarding_effective_date YYYY-MM-DDT10:30:00+00:00&gt;",</v>
      </c>
      <c r="G26" t="str">
        <f t="shared" si="1"/>
        <v xml:space="preserve">                "v": ".120",</v>
      </c>
      <c r="H26" t="str">
        <f t="shared" si="2"/>
        <v xml:space="preserve">                "q": "A",</v>
      </c>
      <c r="I26" t="str">
        <f t="shared" si="3"/>
        <v xml:space="preserve">                "e": null,</v>
      </c>
      <c r="J26" t="str">
        <f t="shared" si="4"/>
        <v xml:space="preserve">                "arc": null</v>
      </c>
      <c r="K26" s="11" t="str">
        <f t="shared" si="5"/>
        <v xml:space="preserve">              {
                "sp": "&lt;onboarding_effective_date YYYY-MM-DDT10:30:00+00:00&gt;",
                "v": ".120",
                "q": "A",
                "e": null,
                "arc": null
              },</v>
      </c>
    </row>
    <row r="27" spans="1:11" x14ac:dyDescent="0.25">
      <c r="A27" t="s">
        <v>110</v>
      </c>
      <c r="B27" s="3">
        <f>'Step 20-50'!C26</f>
        <v>0.12</v>
      </c>
      <c r="C27" s="3" t="s">
        <v>14</v>
      </c>
      <c r="F27" s="10" t="str">
        <f t="shared" si="0"/>
        <v xml:space="preserve">                "sp": "&lt;onboarding_effective_date YYYY-MM-DDT11:00:00+00:00&gt;",</v>
      </c>
      <c r="G27" t="str">
        <f t="shared" si="1"/>
        <v xml:space="preserve">                "v": ".120",</v>
      </c>
      <c r="H27" t="str">
        <f t="shared" si="2"/>
        <v xml:space="preserve">                "q": "A",</v>
      </c>
      <c r="I27" t="str">
        <f t="shared" si="3"/>
        <v xml:space="preserve">                "e": null,</v>
      </c>
      <c r="J27" t="str">
        <f t="shared" si="4"/>
        <v xml:space="preserve">                "arc": null</v>
      </c>
      <c r="K27" s="11" t="str">
        <f t="shared" si="5"/>
        <v xml:space="preserve">              {
                "sp": "&lt;onboarding_effective_date YYYY-MM-DDT11:00:00+00:00&gt;",
                "v": ".120",
                "q": "A",
                "e": null,
                "arc": null
              },</v>
      </c>
    </row>
    <row r="28" spans="1:11" x14ac:dyDescent="0.25">
      <c r="A28" t="s">
        <v>111</v>
      </c>
      <c r="B28" s="3">
        <f>'Step 20-50'!C27</f>
        <v>0.12</v>
      </c>
      <c r="C28" s="3" t="s">
        <v>14</v>
      </c>
      <c r="F28" s="10" t="str">
        <f t="shared" si="0"/>
        <v xml:space="preserve">                "sp": "&lt;onboarding_effective_date YYYY-MM-DDT11:30:00+00:00&gt;",</v>
      </c>
      <c r="G28" t="str">
        <f t="shared" si="1"/>
        <v xml:space="preserve">                "v": ".120",</v>
      </c>
      <c r="H28" t="str">
        <f t="shared" si="2"/>
        <v xml:space="preserve">                "q": "A",</v>
      </c>
      <c r="I28" t="str">
        <f t="shared" si="3"/>
        <v xml:space="preserve">                "e": null,</v>
      </c>
      <c r="J28" t="str">
        <f t="shared" si="4"/>
        <v xml:space="preserve">                "arc": null</v>
      </c>
      <c r="K28" s="11" t="str">
        <f t="shared" si="5"/>
        <v xml:space="preserve">              {
                "sp": "&lt;onboarding_effective_date YYYY-MM-DDT11:30:00+00:00&gt;",
                "v": ".120",
                "q": "A",
                "e": null,
                "arc": null
              },</v>
      </c>
    </row>
    <row r="29" spans="1:11" x14ac:dyDescent="0.25">
      <c r="A29" t="s">
        <v>112</v>
      </c>
      <c r="B29" s="3">
        <f>'Step 20-50'!C28</f>
        <v>0.13</v>
      </c>
      <c r="C29" s="3" t="s">
        <v>14</v>
      </c>
      <c r="F29" s="10" t="str">
        <f t="shared" si="0"/>
        <v xml:space="preserve">                "sp": "&lt;onboarding_effective_date YYYY-MM-DDT12:00:00+00:00&gt;",</v>
      </c>
      <c r="G29" t="str">
        <f t="shared" si="1"/>
        <v xml:space="preserve">                "v": ".130",</v>
      </c>
      <c r="H29" t="str">
        <f t="shared" si="2"/>
        <v xml:space="preserve">                "q": "A",</v>
      </c>
      <c r="I29" t="str">
        <f t="shared" si="3"/>
        <v xml:space="preserve">                "e": null,</v>
      </c>
      <c r="J29" t="str">
        <f t="shared" si="4"/>
        <v xml:space="preserve">                "arc": null</v>
      </c>
      <c r="K29" s="11" t="str">
        <f t="shared" si="5"/>
        <v xml:space="preserve">              {
                "sp": "&lt;onboarding_effective_date YYYY-MM-DDT12:00:00+00:00&gt;",
                "v": ".130",
                "q": "A",
                "e": null,
                "arc": null
              },</v>
      </c>
    </row>
    <row r="30" spans="1:11" x14ac:dyDescent="0.25">
      <c r="A30" t="s">
        <v>113</v>
      </c>
      <c r="B30" s="3">
        <f>'Step 20-50'!C29</f>
        <v>0.13</v>
      </c>
      <c r="C30" s="3" t="s">
        <v>14</v>
      </c>
      <c r="F30" s="10" t="str">
        <f t="shared" si="0"/>
        <v xml:space="preserve">                "sp": "&lt;onboarding_effective_date YYYY-MM-DDT12:30:00+00:00&gt;",</v>
      </c>
      <c r="G30" t="str">
        <f t="shared" si="1"/>
        <v xml:space="preserve">                "v": ".130",</v>
      </c>
      <c r="H30" t="str">
        <f t="shared" si="2"/>
        <v xml:space="preserve">                "q": "A",</v>
      </c>
      <c r="I30" t="str">
        <f t="shared" si="3"/>
        <v xml:space="preserve">                "e": null,</v>
      </c>
      <c r="J30" t="str">
        <f t="shared" si="4"/>
        <v xml:space="preserve">                "arc": null</v>
      </c>
      <c r="K30" s="11" t="str">
        <f t="shared" si="5"/>
        <v xml:space="preserve">              {
                "sp": "&lt;onboarding_effective_date YYYY-MM-DDT12:30:00+00:00&gt;",
                "v": ".130",
                "q": "A",
                "e": null,
                "arc": null
              },</v>
      </c>
    </row>
    <row r="31" spans="1:11" x14ac:dyDescent="0.25">
      <c r="A31" t="s">
        <v>114</v>
      </c>
      <c r="B31" s="3">
        <f>'Step 20-50'!C30</f>
        <v>0.13</v>
      </c>
      <c r="C31" s="3" t="s">
        <v>14</v>
      </c>
      <c r="F31" s="10" t="str">
        <f t="shared" si="0"/>
        <v xml:space="preserve">                "sp": "&lt;onboarding_effective_date YYYY-MM-DDT13:00:00+00:00&gt;",</v>
      </c>
      <c r="G31" t="str">
        <f t="shared" si="1"/>
        <v xml:space="preserve">                "v": ".130",</v>
      </c>
      <c r="H31" t="str">
        <f t="shared" si="2"/>
        <v xml:space="preserve">                "q": "A",</v>
      </c>
      <c r="I31" t="str">
        <f t="shared" si="3"/>
        <v xml:space="preserve">                "e": null,</v>
      </c>
      <c r="J31" t="str">
        <f t="shared" si="4"/>
        <v xml:space="preserve">                "arc": null</v>
      </c>
      <c r="K31" s="11" t="str">
        <f t="shared" si="5"/>
        <v xml:space="preserve">              {
                "sp": "&lt;onboarding_effective_date YYYY-MM-DDT13:00:00+00:00&gt;",
                "v": ".130",
                "q": "A",
                "e": null,
                "arc": null
              },</v>
      </c>
    </row>
    <row r="32" spans="1:11" x14ac:dyDescent="0.25">
      <c r="A32" t="s">
        <v>115</v>
      </c>
      <c r="B32" s="3">
        <f>'Step 20-50'!C31</f>
        <v>0.13</v>
      </c>
      <c r="C32" s="3" t="s">
        <v>14</v>
      </c>
      <c r="F32" s="10" t="str">
        <f t="shared" si="0"/>
        <v xml:space="preserve">                "sp": "&lt;onboarding_effective_date YYYY-MM-DDT13:30:00+00:00&gt;",</v>
      </c>
      <c r="G32" t="str">
        <f t="shared" si="1"/>
        <v xml:space="preserve">                "v": ".130",</v>
      </c>
      <c r="H32" t="str">
        <f t="shared" si="2"/>
        <v xml:space="preserve">                "q": "A",</v>
      </c>
      <c r="I32" t="str">
        <f t="shared" si="3"/>
        <v xml:space="preserve">                "e": null,</v>
      </c>
      <c r="J32" t="str">
        <f t="shared" si="4"/>
        <v xml:space="preserve">                "arc": null</v>
      </c>
      <c r="K32" s="11" t="str">
        <f t="shared" si="5"/>
        <v xml:space="preserve">              {
                "sp": "&lt;onboarding_effective_date YYYY-MM-DDT13:30:00+00:00&gt;",
                "v": ".130",
                "q": "A",
                "e": null,
                "arc": null
              },</v>
      </c>
    </row>
    <row r="33" spans="1:11" x14ac:dyDescent="0.25">
      <c r="A33" t="s">
        <v>116</v>
      </c>
      <c r="B33" s="3">
        <f>'Step 20-50'!C32</f>
        <v>0.13</v>
      </c>
      <c r="C33" s="3" t="s">
        <v>14</v>
      </c>
      <c r="F33" s="10" t="str">
        <f t="shared" si="0"/>
        <v xml:space="preserve">                "sp": "&lt;onboarding_effective_date YYYY-MM-DDT14:00:00+00:00&gt;",</v>
      </c>
      <c r="G33" t="str">
        <f t="shared" si="1"/>
        <v xml:space="preserve">                "v": ".130",</v>
      </c>
      <c r="H33" t="str">
        <f t="shared" si="2"/>
        <v xml:space="preserve">                "q": "A",</v>
      </c>
      <c r="I33" t="str">
        <f t="shared" si="3"/>
        <v xml:space="preserve">                "e": null,</v>
      </c>
      <c r="J33" t="str">
        <f t="shared" si="4"/>
        <v xml:space="preserve">                "arc": null</v>
      </c>
      <c r="K33" s="11" t="str">
        <f t="shared" si="5"/>
        <v xml:space="preserve">              {
                "sp": "&lt;onboarding_effective_date YYYY-MM-DDT14:00:00+00:00&gt;",
                "v": ".130",
                "q": "A",
                "e": null,
                "arc": null
              },</v>
      </c>
    </row>
    <row r="34" spans="1:11" x14ac:dyDescent="0.25">
      <c r="A34" t="s">
        <v>117</v>
      </c>
      <c r="B34" s="3">
        <f>'Step 20-50'!C33</f>
        <v>0.13</v>
      </c>
      <c r="C34" s="3" t="s">
        <v>14</v>
      </c>
      <c r="F34" s="10" t="str">
        <f t="shared" si="0"/>
        <v xml:space="preserve">                "sp": "&lt;onboarding_effective_date YYYY-MM-DDT14:30:00+00:00&gt;",</v>
      </c>
      <c r="G34" t="str">
        <f t="shared" si="1"/>
        <v xml:space="preserve">                "v": ".130",</v>
      </c>
      <c r="H34" t="str">
        <f t="shared" si="2"/>
        <v xml:space="preserve">                "q": "A",</v>
      </c>
      <c r="I34" t="str">
        <f t="shared" si="3"/>
        <v xml:space="preserve">                "e": null,</v>
      </c>
      <c r="J34" t="str">
        <f t="shared" si="4"/>
        <v xml:space="preserve">                "arc": null</v>
      </c>
      <c r="K34" s="11" t="str">
        <f t="shared" si="5"/>
        <v xml:space="preserve">              {
                "sp": "&lt;onboarding_effective_date YYYY-MM-DDT14:30:00+00:00&gt;",
                "v": ".130",
                "q": "A",
                "e": null,
                "arc": null
              },</v>
      </c>
    </row>
    <row r="35" spans="1:11" x14ac:dyDescent="0.25">
      <c r="A35" t="s">
        <v>118</v>
      </c>
      <c r="B35" s="3">
        <f>'Step 20-50'!C34</f>
        <v>0.13</v>
      </c>
      <c r="C35" s="3" t="s">
        <v>14</v>
      </c>
      <c r="F35" s="10" t="str">
        <f t="shared" si="0"/>
        <v xml:space="preserve">                "sp": "&lt;onboarding_effective_date YYYY-MM-DDT15:00:00+00:00&gt;",</v>
      </c>
      <c r="G35" t="str">
        <f t="shared" si="1"/>
        <v xml:space="preserve">                "v": ".130",</v>
      </c>
      <c r="H35" t="str">
        <f t="shared" si="2"/>
        <v xml:space="preserve">                "q": "A",</v>
      </c>
      <c r="I35" t="str">
        <f t="shared" si="3"/>
        <v xml:space="preserve">                "e": null,</v>
      </c>
      <c r="J35" t="str">
        <f t="shared" si="4"/>
        <v xml:space="preserve">                "arc": null</v>
      </c>
      <c r="K35" s="11" t="str">
        <f t="shared" si="5"/>
        <v xml:space="preserve">              {
                "sp": "&lt;onboarding_effective_date YYYY-MM-DDT15:00:00+00:00&gt;",
                "v": ".130",
                "q": "A",
                "e": null,
                "arc": null
              },</v>
      </c>
    </row>
    <row r="36" spans="1:11" x14ac:dyDescent="0.25">
      <c r="A36" t="s">
        <v>119</v>
      </c>
      <c r="B36" s="3">
        <f>'Step 20-50'!C35</f>
        <v>0.13</v>
      </c>
      <c r="C36" s="3" t="s">
        <v>14</v>
      </c>
      <c r="F36" s="10" t="str">
        <f t="shared" si="0"/>
        <v xml:space="preserve">                "sp": "&lt;onboarding_effective_date YYYY-MM-DDT15:30:00+00:00&gt;",</v>
      </c>
      <c r="G36" t="str">
        <f t="shared" si="1"/>
        <v xml:space="preserve">                "v": ".130",</v>
      </c>
      <c r="H36" t="str">
        <f t="shared" si="2"/>
        <v xml:space="preserve">                "q": "A",</v>
      </c>
      <c r="I36" t="str">
        <f t="shared" si="3"/>
        <v xml:space="preserve">                "e": null,</v>
      </c>
      <c r="J36" t="str">
        <f t="shared" si="4"/>
        <v xml:space="preserve">                "arc": null</v>
      </c>
      <c r="K36" s="11" t="str">
        <f t="shared" si="5"/>
        <v xml:space="preserve">              {
                "sp": "&lt;onboarding_effective_date YYYY-MM-DDT15:30:00+00:00&gt;",
                "v": ".130",
                "q": "A",
                "e": null,
                "arc": null
              },</v>
      </c>
    </row>
    <row r="37" spans="1:11" x14ac:dyDescent="0.25">
      <c r="A37" t="s">
        <v>120</v>
      </c>
      <c r="B37" s="3">
        <f>'Step 20-50'!C36</f>
        <v>0.13</v>
      </c>
      <c r="C37" s="3" t="s">
        <v>14</v>
      </c>
      <c r="F37" s="10" t="str">
        <f t="shared" si="0"/>
        <v xml:space="preserve">                "sp": "&lt;onboarding_effective_date YYYY-MM-DDT16:00:00+00:00&gt;",</v>
      </c>
      <c r="G37" t="str">
        <f t="shared" si="1"/>
        <v xml:space="preserve">                "v": ".130",</v>
      </c>
      <c r="H37" t="str">
        <f t="shared" si="2"/>
        <v xml:space="preserve">                "q": "A",</v>
      </c>
      <c r="I37" t="str">
        <f t="shared" si="3"/>
        <v xml:space="preserve">                "e": null,</v>
      </c>
      <c r="J37" t="str">
        <f t="shared" si="4"/>
        <v xml:space="preserve">                "arc": null</v>
      </c>
      <c r="K37" s="11" t="str">
        <f t="shared" si="5"/>
        <v xml:space="preserve">              {
                "sp": "&lt;onboarding_effective_date YYYY-MM-DDT16:00:00+00:00&gt;",
                "v": ".130",
                "q": "A",
                "e": null,
                "arc": null
              },</v>
      </c>
    </row>
    <row r="38" spans="1:11" x14ac:dyDescent="0.25">
      <c r="A38" t="s">
        <v>121</v>
      </c>
      <c r="B38" s="3">
        <f>'Step 20-50'!C37</f>
        <v>0.13</v>
      </c>
      <c r="C38" s="3" t="s">
        <v>14</v>
      </c>
      <c r="F38" s="10" t="str">
        <f t="shared" si="0"/>
        <v xml:space="preserve">                "sp": "&lt;onboarding_effective_date YYYY-MM-DDT16:30:00+00:00&gt;",</v>
      </c>
      <c r="G38" t="str">
        <f t="shared" si="1"/>
        <v xml:space="preserve">                "v": ".130",</v>
      </c>
      <c r="H38" t="str">
        <f t="shared" si="2"/>
        <v xml:space="preserve">                "q": "A",</v>
      </c>
      <c r="I38" t="str">
        <f t="shared" si="3"/>
        <v xml:space="preserve">                "e": null,</v>
      </c>
      <c r="J38" t="str">
        <f t="shared" si="4"/>
        <v xml:space="preserve">                "arc": null</v>
      </c>
      <c r="K38" s="11" t="str">
        <f t="shared" si="5"/>
        <v xml:space="preserve">              {
                "sp": "&lt;onboarding_effective_date YYYY-MM-DDT16:30:00+00:00&gt;",
                "v": ".130",
                "q": "A",
                "e": null,
                "arc": null
              },</v>
      </c>
    </row>
    <row r="39" spans="1:11" x14ac:dyDescent="0.25">
      <c r="A39" t="s">
        <v>122</v>
      </c>
      <c r="B39" s="3">
        <f>'Step 20-50'!C38</f>
        <v>0.13</v>
      </c>
      <c r="C39" s="3" t="s">
        <v>14</v>
      </c>
      <c r="F39" s="10" t="str">
        <f t="shared" si="0"/>
        <v xml:space="preserve">                "sp": "&lt;onboarding_effective_date YYYY-MM-DDT17:00:00+00:00&gt;",</v>
      </c>
      <c r="G39" t="str">
        <f t="shared" si="1"/>
        <v xml:space="preserve">                "v": ".130",</v>
      </c>
      <c r="H39" t="str">
        <f t="shared" si="2"/>
        <v xml:space="preserve">                "q": "A",</v>
      </c>
      <c r="I39" t="str">
        <f t="shared" si="3"/>
        <v xml:space="preserve">                "e": null,</v>
      </c>
      <c r="J39" t="str">
        <f t="shared" si="4"/>
        <v xml:space="preserve">                "arc": null</v>
      </c>
      <c r="K39" s="11" t="str">
        <f t="shared" si="5"/>
        <v xml:space="preserve">              {
                "sp": "&lt;onboarding_effective_date YYYY-MM-DDT17:00:00+00:00&gt;",
                "v": ".130",
                "q": "A",
                "e": null,
                "arc": null
              },</v>
      </c>
    </row>
    <row r="40" spans="1:11" x14ac:dyDescent="0.25">
      <c r="A40" t="s">
        <v>123</v>
      </c>
      <c r="B40" s="3">
        <f>'Step 20-50'!C39</f>
        <v>0.13</v>
      </c>
      <c r="C40" s="3" t="s">
        <v>14</v>
      </c>
      <c r="F40" s="10" t="str">
        <f t="shared" si="0"/>
        <v xml:space="preserve">                "sp": "&lt;onboarding_effective_date YYYY-MM-DDT17:30:00+00:00&gt;",</v>
      </c>
      <c r="G40" t="str">
        <f t="shared" si="1"/>
        <v xml:space="preserve">                "v": ".130",</v>
      </c>
      <c r="H40" t="str">
        <f t="shared" si="2"/>
        <v xml:space="preserve">                "q": "A",</v>
      </c>
      <c r="I40" t="str">
        <f t="shared" si="3"/>
        <v xml:space="preserve">                "e": null,</v>
      </c>
      <c r="J40" t="str">
        <f t="shared" si="4"/>
        <v xml:space="preserve">                "arc": null</v>
      </c>
      <c r="K40" s="11" t="str">
        <f t="shared" si="5"/>
        <v xml:space="preserve">              {
                "sp": "&lt;onboarding_effective_date YYYY-MM-DDT17:30:00+00:00&gt;",
                "v": ".130",
                "q": "A",
                "e": null,
                "arc": null
              },</v>
      </c>
    </row>
    <row r="41" spans="1:11" x14ac:dyDescent="0.25">
      <c r="A41" t="s">
        <v>124</v>
      </c>
      <c r="B41" s="3">
        <f>'Step 20-50'!C40</f>
        <v>0.14000000000000001</v>
      </c>
      <c r="C41" s="3" t="s">
        <v>14</v>
      </c>
      <c r="F41" s="10" t="str">
        <f t="shared" si="0"/>
        <v xml:space="preserve">                "sp": "&lt;onboarding_effective_date YYYY-MM-DDT18:00:00+00:00&gt;",</v>
      </c>
      <c r="G41" t="str">
        <f t="shared" si="1"/>
        <v xml:space="preserve">                "v": ".140",</v>
      </c>
      <c r="H41" t="str">
        <f t="shared" si="2"/>
        <v xml:space="preserve">                "q": "A",</v>
      </c>
      <c r="I41" t="str">
        <f t="shared" si="3"/>
        <v xml:space="preserve">                "e": null,</v>
      </c>
      <c r="J41" t="str">
        <f t="shared" si="4"/>
        <v xml:space="preserve">                "arc": null</v>
      </c>
      <c r="K41" s="11" t="str">
        <f t="shared" si="5"/>
        <v xml:space="preserve">              {
                "sp": "&lt;onboarding_effective_date YYYY-MM-DDT18:00:00+00:00&gt;",
                "v": ".140",
                "q": "A",
                "e": null,
                "arc": null
              },</v>
      </c>
    </row>
    <row r="42" spans="1:11" x14ac:dyDescent="0.25">
      <c r="A42" t="s">
        <v>125</v>
      </c>
      <c r="B42" s="3">
        <f>'Step 20-50'!C41</f>
        <v>0.14000000000000001</v>
      </c>
      <c r="C42" s="3" t="s">
        <v>14</v>
      </c>
      <c r="F42" s="10" t="str">
        <f t="shared" si="0"/>
        <v xml:space="preserve">                "sp": "&lt;onboarding_effective_date YYYY-MM-DDT18:30:00+00:00&gt;",</v>
      </c>
      <c r="G42" t="str">
        <f t="shared" si="1"/>
        <v xml:space="preserve">                "v": ".140",</v>
      </c>
      <c r="H42" t="str">
        <f t="shared" si="2"/>
        <v xml:space="preserve">                "q": "A",</v>
      </c>
      <c r="I42" t="str">
        <f t="shared" si="3"/>
        <v xml:space="preserve">                "e": null,</v>
      </c>
      <c r="J42" t="str">
        <f t="shared" si="4"/>
        <v xml:space="preserve">                "arc": null</v>
      </c>
      <c r="K42" s="11" t="str">
        <f t="shared" si="5"/>
        <v xml:space="preserve">              {
                "sp": "&lt;onboarding_effective_date YYYY-MM-DDT18:30:00+00:00&gt;",
                "v": ".140",
                "q": "A",
                "e": null,
                "arc": null
              },</v>
      </c>
    </row>
    <row r="43" spans="1:11" x14ac:dyDescent="0.25">
      <c r="A43" t="s">
        <v>126</v>
      </c>
      <c r="B43" s="3">
        <f>'Step 20-50'!C42</f>
        <v>0.14000000000000001</v>
      </c>
      <c r="C43" s="3" t="s">
        <v>14</v>
      </c>
      <c r="F43" s="10" t="str">
        <f t="shared" si="0"/>
        <v xml:space="preserve">                "sp": "&lt;onboarding_effective_date YYYY-MM-DDT19:00:00+00:00&gt;",</v>
      </c>
      <c r="G43" t="str">
        <f t="shared" si="1"/>
        <v xml:space="preserve">                "v": ".140",</v>
      </c>
      <c r="H43" t="str">
        <f t="shared" si="2"/>
        <v xml:space="preserve">                "q": "A",</v>
      </c>
      <c r="I43" t="str">
        <f t="shared" si="3"/>
        <v xml:space="preserve">                "e": null,</v>
      </c>
      <c r="J43" t="str">
        <f t="shared" si="4"/>
        <v xml:space="preserve">                "arc": null</v>
      </c>
      <c r="K43" s="11" t="str">
        <f t="shared" si="5"/>
        <v xml:space="preserve">              {
                "sp": "&lt;onboarding_effective_date YYYY-MM-DDT19:00:00+00:00&gt;",
                "v": ".140",
                "q": "A",
                "e": null,
                "arc": null
              },</v>
      </c>
    </row>
    <row r="44" spans="1:11" x14ac:dyDescent="0.25">
      <c r="A44" t="s">
        <v>127</v>
      </c>
      <c r="B44" s="3">
        <f>'Step 20-50'!C43</f>
        <v>0.14000000000000001</v>
      </c>
      <c r="C44" s="3" t="s">
        <v>14</v>
      </c>
      <c r="F44" s="10" t="str">
        <f t="shared" si="0"/>
        <v xml:space="preserve">                "sp": "&lt;onboarding_effective_date YYYY-MM-DDT19:30:00+00:00&gt;",</v>
      </c>
      <c r="G44" t="str">
        <f t="shared" si="1"/>
        <v xml:space="preserve">                "v": ".140",</v>
      </c>
      <c r="H44" t="str">
        <f t="shared" si="2"/>
        <v xml:space="preserve">                "q": "A",</v>
      </c>
      <c r="I44" t="str">
        <f t="shared" si="3"/>
        <v xml:space="preserve">                "e": null,</v>
      </c>
      <c r="J44" t="str">
        <f t="shared" si="4"/>
        <v xml:space="preserve">                "arc": null</v>
      </c>
      <c r="K44" s="11" t="str">
        <f t="shared" si="5"/>
        <v xml:space="preserve">              {
                "sp": "&lt;onboarding_effective_date YYYY-MM-DDT19:30:00+00:00&gt;",
                "v": ".140",
                "q": "A",
                "e": null,
                "arc": null
              },</v>
      </c>
    </row>
    <row r="45" spans="1:11" x14ac:dyDescent="0.25">
      <c r="A45" t="s">
        <v>128</v>
      </c>
      <c r="B45" s="3">
        <f>'Step 20-50'!C44</f>
        <v>0.14000000000000001</v>
      </c>
      <c r="C45" s="3" t="s">
        <v>14</v>
      </c>
      <c r="F45" s="10" t="str">
        <f t="shared" si="0"/>
        <v xml:space="preserve">                "sp": "&lt;onboarding_effective_date YYYY-MM-DDT20:00:00+00:00&gt;",</v>
      </c>
      <c r="G45" t="str">
        <f t="shared" si="1"/>
        <v xml:space="preserve">                "v": ".140",</v>
      </c>
      <c r="H45" t="str">
        <f t="shared" si="2"/>
        <v xml:space="preserve">                "q": "A",</v>
      </c>
      <c r="I45" t="str">
        <f t="shared" si="3"/>
        <v xml:space="preserve">                "e": null,</v>
      </c>
      <c r="J45" t="str">
        <f t="shared" si="4"/>
        <v xml:space="preserve">                "arc": null</v>
      </c>
      <c r="K45" s="11" t="str">
        <f t="shared" si="5"/>
        <v xml:space="preserve">              {
                "sp": "&lt;onboarding_effective_date YYYY-MM-DDT20:00:00+00:00&gt;",
                "v": ".140",
                "q": "A",
                "e": null,
                "arc": null
              },</v>
      </c>
    </row>
    <row r="46" spans="1:11" x14ac:dyDescent="0.25">
      <c r="A46" t="s">
        <v>129</v>
      </c>
      <c r="B46" s="3">
        <f>'Step 20-50'!C45</f>
        <v>0.14000000000000001</v>
      </c>
      <c r="C46" s="3" t="s">
        <v>14</v>
      </c>
      <c r="F46" s="10" t="str">
        <f t="shared" si="0"/>
        <v xml:space="preserve">                "sp": "&lt;onboarding_effective_date YYYY-MM-DDT20:30:00+00:00&gt;",</v>
      </c>
      <c r="G46" t="str">
        <f t="shared" si="1"/>
        <v xml:space="preserve">                "v": ".140",</v>
      </c>
      <c r="H46" t="str">
        <f t="shared" si="2"/>
        <v xml:space="preserve">                "q": "A",</v>
      </c>
      <c r="I46" t="str">
        <f t="shared" si="3"/>
        <v xml:space="preserve">                "e": null,</v>
      </c>
      <c r="J46" t="str">
        <f t="shared" si="4"/>
        <v xml:space="preserve">                "arc": null</v>
      </c>
      <c r="K46" s="11" t="str">
        <f t="shared" si="5"/>
        <v xml:space="preserve">              {
                "sp": "&lt;onboarding_effective_date YYYY-MM-DDT20:30:00+00:00&gt;",
                "v": ".140",
                "q": "A",
                "e": null,
                "arc": null
              },</v>
      </c>
    </row>
    <row r="47" spans="1:11" x14ac:dyDescent="0.25">
      <c r="A47" t="s">
        <v>130</v>
      </c>
      <c r="B47" s="3">
        <f>'Step 20-50'!C46</f>
        <v>0.14000000000000001</v>
      </c>
      <c r="C47" s="3" t="s">
        <v>14</v>
      </c>
      <c r="F47" s="10" t="str">
        <f t="shared" si="0"/>
        <v xml:space="preserve">                "sp": "&lt;onboarding_effective_date YYYY-MM-DDT21:00:00+00:00&gt;",</v>
      </c>
      <c r="G47" t="str">
        <f t="shared" si="1"/>
        <v xml:space="preserve">                "v": ".140",</v>
      </c>
      <c r="H47" t="str">
        <f t="shared" si="2"/>
        <v xml:space="preserve">                "q": "A",</v>
      </c>
      <c r="I47" t="str">
        <f t="shared" si="3"/>
        <v xml:space="preserve">                "e": null,</v>
      </c>
      <c r="J47" t="str">
        <f t="shared" si="4"/>
        <v xml:space="preserve">                "arc": null</v>
      </c>
      <c r="K47" s="11" t="str">
        <f t="shared" si="5"/>
        <v xml:space="preserve">              {
                "sp": "&lt;onboarding_effective_date YYYY-MM-DDT21:00:00+00:00&gt;",
                "v": ".140",
                "q": "A",
                "e": null,
                "arc": null
              },</v>
      </c>
    </row>
    <row r="48" spans="1:11" x14ac:dyDescent="0.25">
      <c r="A48" t="s">
        <v>131</v>
      </c>
      <c r="B48" s="3">
        <f>'Step 20-50'!C47</f>
        <v>0.14000000000000001</v>
      </c>
      <c r="C48" s="3" t="s">
        <v>14</v>
      </c>
      <c r="F48" s="10" t="str">
        <f t="shared" si="0"/>
        <v xml:space="preserve">                "sp": "&lt;onboarding_effective_date YYYY-MM-DDT21:30:00+00:00&gt;",</v>
      </c>
      <c r="G48" t="str">
        <f t="shared" si="1"/>
        <v xml:space="preserve">                "v": ".140",</v>
      </c>
      <c r="H48" t="str">
        <f t="shared" si="2"/>
        <v xml:space="preserve">                "q": "A",</v>
      </c>
      <c r="I48" t="str">
        <f t="shared" si="3"/>
        <v xml:space="preserve">                "e": null,</v>
      </c>
      <c r="J48" t="str">
        <f t="shared" si="4"/>
        <v xml:space="preserve">                "arc": null</v>
      </c>
      <c r="K48" s="11" t="str">
        <f t="shared" si="5"/>
        <v xml:space="preserve">              {
                "sp": "&lt;onboarding_effective_date YYYY-MM-DDT21:30:00+00:00&gt;",
                "v": ".140",
                "q": "A",
                "e": null,
                "arc": null
              },</v>
      </c>
    </row>
    <row r="49" spans="1:11" x14ac:dyDescent="0.25">
      <c r="A49" t="s">
        <v>132</v>
      </c>
      <c r="B49" s="3">
        <f>'Step 20-50'!C48</f>
        <v>0.14000000000000001</v>
      </c>
      <c r="C49" s="3" t="s">
        <v>14</v>
      </c>
      <c r="F49" s="10" t="str">
        <f t="shared" si="0"/>
        <v xml:space="preserve">                "sp": "&lt;onboarding_effective_date YYYY-MM-DDT22:00:00+00:00&gt;",</v>
      </c>
      <c r="G49" t="str">
        <f t="shared" si="1"/>
        <v xml:space="preserve">                "v": ".140",</v>
      </c>
      <c r="H49" t="str">
        <f t="shared" si="2"/>
        <v xml:space="preserve">                "q": "A",</v>
      </c>
      <c r="I49" t="str">
        <f t="shared" si="3"/>
        <v xml:space="preserve">                "e": null,</v>
      </c>
      <c r="J49" t="str">
        <f t="shared" si="4"/>
        <v xml:space="preserve">                "arc": null</v>
      </c>
      <c r="K49" s="11" t="str">
        <f t="shared" si="5"/>
        <v xml:space="preserve">              {
                "sp": "&lt;onboarding_effective_date YYYY-MM-DDT22:00:00+00:00&gt;",
                "v": ".140",
                "q": "A",
                "e": null,
                "arc": null
              },</v>
      </c>
    </row>
    <row r="50" spans="1:11" x14ac:dyDescent="0.25">
      <c r="A50" t="s">
        <v>133</v>
      </c>
      <c r="B50" s="3">
        <f>'Step 20-50'!C49</f>
        <v>0.14000000000000001</v>
      </c>
      <c r="C50" s="3" t="s">
        <v>14</v>
      </c>
      <c r="F50" s="10" t="str">
        <f t="shared" si="0"/>
        <v xml:space="preserve">                "sp": "&lt;onboarding_effective_date YYYY-MM-DDT22:30:00+00:00&gt;",</v>
      </c>
      <c r="G50" t="str">
        <f t="shared" si="1"/>
        <v xml:space="preserve">                "v": ".140",</v>
      </c>
      <c r="H50" t="str">
        <f t="shared" si="2"/>
        <v xml:space="preserve">                "q": "A",</v>
      </c>
      <c r="I50" t="str">
        <f t="shared" si="3"/>
        <v xml:space="preserve">                "e": null,</v>
      </c>
      <c r="J50" t="str">
        <f t="shared" si="4"/>
        <v xml:space="preserve">                "arc": null</v>
      </c>
      <c r="K50" s="11" t="str">
        <f t="shared" si="5"/>
        <v xml:space="preserve">              {
                "sp": "&lt;onboarding_effective_date YYYY-MM-DDT22:30:00+00:00&gt;",
                "v": ".140",
                "q": "A",
                "e": null,
                "arc": null
              },</v>
      </c>
    </row>
    <row r="51" spans="1:11" x14ac:dyDescent="0.25">
      <c r="A51" t="s">
        <v>134</v>
      </c>
      <c r="B51" s="3">
        <f>'Step 20-50'!C50</f>
        <v>0.14000000000000001</v>
      </c>
      <c r="C51" s="3" t="s">
        <v>14</v>
      </c>
      <c r="F51" s="10" t="str">
        <f t="shared" si="0"/>
        <v xml:space="preserve">                "sp": "&lt;onboarding_effective_date YYYY-MM-DDT23:00:00+00:00&gt;",</v>
      </c>
      <c r="G51" t="str">
        <f t="shared" si="1"/>
        <v xml:space="preserve">                "v": ".140",</v>
      </c>
      <c r="H51" t="str">
        <f t="shared" si="2"/>
        <v xml:space="preserve">                "q": "A",</v>
      </c>
      <c r="I51" t="str">
        <f t="shared" si="3"/>
        <v xml:space="preserve">                "e": null,</v>
      </c>
      <c r="J51" t="str">
        <f t="shared" si="4"/>
        <v xml:space="preserve">                "arc": null</v>
      </c>
      <c r="K51" s="11" t="str">
        <f t="shared" si="5"/>
        <v xml:space="preserve">              {
                "sp": "&lt;onboarding_effective_date YYYY-MM-DDT23:00:00+00:00&gt;",
                "v": ".140",
                "q": "A",
                "e": null,
                "arc": null
              },</v>
      </c>
    </row>
    <row r="52" spans="1:11" x14ac:dyDescent="0.25">
      <c r="A52" t="s">
        <v>135</v>
      </c>
      <c r="B52" s="3">
        <f>'Step 20-50'!C51</f>
        <v>0.14000000000000001</v>
      </c>
      <c r="C52" s="3" t="s">
        <v>14</v>
      </c>
      <c r="F52" s="10" t="str">
        <f t="shared" si="0"/>
        <v xml:space="preserve">                "sp": "&lt;onboarding_effective_date YYYY-MM-DDT23:30:00+00:00&gt;",</v>
      </c>
      <c r="G52" t="str">
        <f t="shared" si="1"/>
        <v xml:space="preserve">                "v": ".140",</v>
      </c>
      <c r="H52" t="str">
        <f t="shared" si="2"/>
        <v xml:space="preserve">                "q": "A",</v>
      </c>
      <c r="I52" t="str">
        <f t="shared" si="3"/>
        <v xml:space="preserve">                "e": null,</v>
      </c>
      <c r="J52" t="str">
        <f t="shared" si="4"/>
        <v xml:space="preserve">                "arc": null</v>
      </c>
      <c r="K52" s="11" t="str">
        <f t="shared" si="5"/>
        <v xml:space="preserve">              {
                "sp": "&lt;onboarding_effective_date YYYY-MM-DDT23:30:00+00:00&gt;",
                "v": ".140",
                "q": "A",
                "e": null,
                "arc": null
              }</v>
      </c>
    </row>
  </sheetData>
  <phoneticPr fontId="3" type="noConversion"/>
  <conditionalFormatting sqref="A2">
    <cfRule type="cellIs" dxfId="0" priority="1" operator="equal">
      <formula>"Ensure LoadShape.xlsx is open to remove #REF errors"</formula>
    </cfRule>
  </conditionalFormatting>
  <pageMargins left="0.7" right="0.7" top="0.75" bottom="0.75" header="0.3" footer="0.3"/>
  <headerFooter>
    <oddFooter>&amp;C_x000D_&amp;1#&amp;"Arial"&amp;9&amp;K000000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0660-2423-49CD-A6BE-38009BCBE05E}">
  <sheetPr>
    <tabColor rgb="FFFFC000"/>
  </sheetPr>
  <dimension ref="A1:K52"/>
  <sheetViews>
    <sheetView workbookViewId="0">
      <selection activeCell="A2" sqref="A2"/>
    </sheetView>
  </sheetViews>
  <sheetFormatPr defaultRowHeight="15" x14ac:dyDescent="0.25"/>
  <cols>
    <col min="1" max="1" width="55.7109375" customWidth="1"/>
    <col min="2" max="4" width="11.28515625" style="3" customWidth="1"/>
    <col min="5" max="5" width="11.28515625" style="5" customWidth="1"/>
    <col min="6" max="6" width="3.85546875" style="10" customWidth="1"/>
    <col min="7" max="10" width="3.85546875" customWidth="1"/>
    <col min="11" max="11" width="9.140625" style="11"/>
  </cols>
  <sheetData>
    <row r="1" spans="1:11" x14ac:dyDescent="0.25">
      <c r="A1" t="s">
        <v>36</v>
      </c>
      <c r="F1" s="7"/>
      <c r="G1" s="8"/>
      <c r="H1" s="8"/>
      <c r="I1" s="8"/>
      <c r="J1" s="8"/>
      <c r="K1" s="9"/>
    </row>
    <row r="2" spans="1:11" x14ac:dyDescent="0.25">
      <c r="A2" t="str" cm="1">
        <f t="array" aca="1" ref="A2" ca="1">IF(ISERROR(INDIRECT("'[LoadShape.xlsx]" &amp; 'Load Shape Criteria'!$H$4 &amp; " 22'!$L4")),"Ensure LoadShape.xlsx is open to remove #REF errors","")</f>
        <v/>
      </c>
    </row>
    <row r="3" spans="1:11" x14ac:dyDescent="0.25">
      <c r="A3" s="2" t="s">
        <v>8</v>
      </c>
      <c r="B3" s="4" t="s">
        <v>9</v>
      </c>
      <c r="C3" s="4" t="s">
        <v>10</v>
      </c>
      <c r="D3" s="4" t="s">
        <v>10</v>
      </c>
      <c r="E3" s="6" t="s">
        <v>10</v>
      </c>
    </row>
    <row r="4" spans="1:11" x14ac:dyDescent="0.25">
      <c r="A4" s="2" t="s">
        <v>3</v>
      </c>
      <c r="B4" s="4" t="s">
        <v>4</v>
      </c>
      <c r="C4" s="4" t="s">
        <v>5</v>
      </c>
      <c r="D4" s="4" t="s">
        <v>6</v>
      </c>
      <c r="E4" s="6" t="s">
        <v>7</v>
      </c>
      <c r="F4" s="12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13" t="s">
        <v>8</v>
      </c>
    </row>
    <row r="5" spans="1:11" x14ac:dyDescent="0.25">
      <c r="A5" t="s">
        <v>88</v>
      </c>
      <c r="B5" s="3">
        <f>'Step 20-50'!C4</f>
        <v>0.11</v>
      </c>
      <c r="C5" s="3" t="s">
        <v>14</v>
      </c>
      <c r="F5" s="10" t="str">
        <f>"                ""sp"": """&amp;A5&amp;""","</f>
        <v xml:space="preserve">                "sp": "&lt;onboarding_effective_date YYYY-MM-DDT00:00:00+00:00&gt;",</v>
      </c>
      <c r="G5" t="str">
        <f>"                ""v"": """&amp;TEXT(B5,"0.000")&amp;""","</f>
        <v xml:space="preserve">                "v": "0.110",</v>
      </c>
      <c r="H5" t="str">
        <f>"                ""q"": """&amp;C5&amp;""","</f>
        <v xml:space="preserve">                "q": "A",</v>
      </c>
      <c r="I5" t="str">
        <f>IF(LEN(TRIM(D5))=0,"                ""e"": null,","                ""e"": """&amp;D5&amp;""",")</f>
        <v xml:space="preserve">                "e": null,</v>
      </c>
      <c r="J5" t="str">
        <f>IF(LEN(TRIM(E5))=0,"                ""arc"": null","                ""arc"": """&amp;E5&amp;"""")</f>
        <v xml:space="preserve">                "arc": null</v>
      </c>
      <c r="K5" s="11" t="str">
        <f>"              {
"&amp;F5&amp;"
"&amp;G5&amp;"
"&amp;H5&amp;"
"&amp;I5&amp;"
"&amp;J5&amp;"
              }"&amp;IF(LEN(A6)&gt;0,",","")</f>
        <v xml:space="preserve">              {
                "sp": "&lt;onboarding_effective_date YYYY-MM-DDT00:00:00+00:00&gt;",
                "v": "0.110",
                "q": "A",
                "e": null,
                "arc": null
              },</v>
      </c>
    </row>
    <row r="6" spans="1:11" x14ac:dyDescent="0.25">
      <c r="A6" t="s">
        <v>89</v>
      </c>
      <c r="B6" s="3">
        <f>'Step 20-50'!C5</f>
        <v>0.11</v>
      </c>
      <c r="C6" s="3" t="s">
        <v>14</v>
      </c>
      <c r="F6" s="10" t="str">
        <f t="shared" ref="F6:F52" si="0">"                ""sp"": """&amp;A6&amp;""","</f>
        <v xml:space="preserve">                "sp": "&lt;onboarding_effective_date YYYY-MM-DDT00:30:00+00:00&gt;",</v>
      </c>
      <c r="G6" t="str">
        <f t="shared" ref="G6:G52" si="1">"                ""v"": """&amp;TEXT(B6,"0.000")&amp;""","</f>
        <v xml:space="preserve">                "v": "0.110",</v>
      </c>
      <c r="H6" t="str">
        <f t="shared" ref="H6:H52" si="2">"                ""q"": """&amp;C6&amp;""","</f>
        <v xml:space="preserve">                "q": "A",</v>
      </c>
      <c r="I6" t="str">
        <f t="shared" ref="I6:I52" si="3">IF(LEN(TRIM(D6))=0,"                ""e"": null,","                ""e"": """&amp;D6&amp;""",")</f>
        <v xml:space="preserve">                "e": null,</v>
      </c>
      <c r="J6" t="str">
        <f t="shared" ref="J6:J52" si="4">IF(LEN(TRIM(E6))=0,"                ""arc"": null","                ""arc"": """&amp;E6&amp;"""")</f>
        <v xml:space="preserve">                "arc": null</v>
      </c>
      <c r="K6" s="11" t="str">
        <f t="shared" ref="K6:K52" si="5">"              {
"&amp;F6&amp;"
"&amp;G6&amp;"
"&amp;H6&amp;"
"&amp;I6&amp;"
"&amp;J6&amp;"
              }"&amp;IF(LEN(A7)&gt;0,",","")</f>
        <v xml:space="preserve">              {
                "sp": "&lt;onboarding_effective_date YYYY-MM-DDT00:30:00+00:00&gt;",
                "v": "0.110",
                "q": "A",
                "e": null,
                "arc": null
              },</v>
      </c>
    </row>
    <row r="7" spans="1:11" x14ac:dyDescent="0.25">
      <c r="A7" t="s">
        <v>90</v>
      </c>
      <c r="B7" s="3">
        <f>'Step 20-50'!C6</f>
        <v>0.11</v>
      </c>
      <c r="C7" s="3" t="s">
        <v>14</v>
      </c>
      <c r="F7" s="10" t="str">
        <f t="shared" si="0"/>
        <v xml:space="preserve">                "sp": "&lt;onboarding_effective_date YYYY-MM-DDT01:00:00+00:00&gt;",</v>
      </c>
      <c r="G7" t="str">
        <f t="shared" si="1"/>
        <v xml:space="preserve">                "v": "0.110",</v>
      </c>
      <c r="H7" t="str">
        <f t="shared" si="2"/>
        <v xml:space="preserve">                "q": "A",</v>
      </c>
      <c r="I7" t="str">
        <f t="shared" si="3"/>
        <v xml:space="preserve">                "e": null,</v>
      </c>
      <c r="J7" t="str">
        <f t="shared" si="4"/>
        <v xml:space="preserve">                "arc": null</v>
      </c>
      <c r="K7" s="11" t="str">
        <f t="shared" si="5"/>
        <v xml:space="preserve">              {
                "sp": "&lt;onboarding_effective_date YYYY-MM-DDT01:00:00+00:00&gt;",
                "v": "0.110",
                "q": "A",
                "e": null,
                "arc": null
              },</v>
      </c>
    </row>
    <row r="8" spans="1:11" x14ac:dyDescent="0.25">
      <c r="A8" t="s">
        <v>91</v>
      </c>
      <c r="B8" s="3">
        <f>'Step 20-50'!C7</f>
        <v>0.11</v>
      </c>
      <c r="C8" s="3" t="s">
        <v>14</v>
      </c>
      <c r="F8" s="10" t="str">
        <f t="shared" si="0"/>
        <v xml:space="preserve">                "sp": "&lt;onboarding_effective_date YYYY-MM-DDT01:30:00+00:00&gt;",</v>
      </c>
      <c r="G8" t="str">
        <f t="shared" si="1"/>
        <v xml:space="preserve">                "v": "0.110",</v>
      </c>
      <c r="H8" t="str">
        <f t="shared" si="2"/>
        <v xml:space="preserve">                "q": "A",</v>
      </c>
      <c r="I8" t="str">
        <f t="shared" si="3"/>
        <v xml:space="preserve">                "e": null,</v>
      </c>
      <c r="J8" t="str">
        <f t="shared" si="4"/>
        <v xml:space="preserve">                "arc": null</v>
      </c>
      <c r="K8" s="11" t="str">
        <f t="shared" si="5"/>
        <v xml:space="preserve">              {
                "sp": "&lt;onboarding_effective_date YYYY-MM-DDT01:30:00+00:00&gt;",
                "v": "0.110",
                "q": "A",
                "e": null,
                "arc": null
              },</v>
      </c>
    </row>
    <row r="9" spans="1:11" x14ac:dyDescent="0.25">
      <c r="A9" t="s">
        <v>92</v>
      </c>
      <c r="B9" s="3">
        <f>'Step 20-50'!C8</f>
        <v>0.11</v>
      </c>
      <c r="C9" s="3" t="s">
        <v>14</v>
      </c>
      <c r="F9" s="10" t="str">
        <f t="shared" si="0"/>
        <v xml:space="preserve">                "sp": "&lt;onboarding_effective_date YYYY-MM-DDT02:00:00+00:00&gt;",</v>
      </c>
      <c r="G9" t="str">
        <f t="shared" si="1"/>
        <v xml:space="preserve">                "v": "0.110",</v>
      </c>
      <c r="H9" t="str">
        <f t="shared" si="2"/>
        <v xml:space="preserve">                "q": "A",</v>
      </c>
      <c r="I9" t="str">
        <f t="shared" si="3"/>
        <v xml:space="preserve">                "e": null,</v>
      </c>
      <c r="J9" t="str">
        <f t="shared" si="4"/>
        <v xml:space="preserve">                "arc": null</v>
      </c>
      <c r="K9" s="11" t="str">
        <f t="shared" si="5"/>
        <v xml:space="preserve">              {
                "sp": "&lt;onboarding_effective_date YYYY-MM-DDT02:00:00+00:00&gt;",
                "v": "0.110",
                "q": "A",
                "e": null,
                "arc": null
              },</v>
      </c>
    </row>
    <row r="10" spans="1:11" x14ac:dyDescent="0.25">
      <c r="A10" t="s">
        <v>93</v>
      </c>
      <c r="B10" s="3">
        <f>'Step 20-50'!C9</f>
        <v>0.11</v>
      </c>
      <c r="C10" s="3" t="s">
        <v>14</v>
      </c>
      <c r="F10" s="10" t="str">
        <f t="shared" si="0"/>
        <v xml:space="preserve">                "sp": "&lt;onboarding_effective_date YYYY-MM-DDT02:30:00+00:00&gt;",</v>
      </c>
      <c r="G10" t="str">
        <f t="shared" si="1"/>
        <v xml:space="preserve">                "v": "0.110",</v>
      </c>
      <c r="H10" t="str">
        <f t="shared" si="2"/>
        <v xml:space="preserve">                "q": "A",</v>
      </c>
      <c r="I10" t="str">
        <f t="shared" si="3"/>
        <v xml:space="preserve">                "e": null,</v>
      </c>
      <c r="J10" t="str">
        <f t="shared" si="4"/>
        <v xml:space="preserve">                "arc": null</v>
      </c>
      <c r="K10" s="11" t="str">
        <f t="shared" si="5"/>
        <v xml:space="preserve">              {
                "sp": "&lt;onboarding_effective_date YYYY-MM-DDT02:30:00+00:00&gt;",
                "v": "0.110",
                "q": "A",
                "e": null,
                "arc": null
              },</v>
      </c>
    </row>
    <row r="11" spans="1:11" x14ac:dyDescent="0.25">
      <c r="A11" t="s">
        <v>94</v>
      </c>
      <c r="B11" s="3">
        <f>'Step 20-50'!C10</f>
        <v>0.11</v>
      </c>
      <c r="C11" s="3" t="s">
        <v>14</v>
      </c>
      <c r="F11" s="10" t="str">
        <f t="shared" si="0"/>
        <v xml:space="preserve">                "sp": "&lt;onboarding_effective_date YYYY-MM-DDT03:00:00+00:00&gt;",</v>
      </c>
      <c r="G11" t="str">
        <f t="shared" si="1"/>
        <v xml:space="preserve">                "v": "0.110",</v>
      </c>
      <c r="H11" t="str">
        <f t="shared" si="2"/>
        <v xml:space="preserve">                "q": "A",</v>
      </c>
      <c r="I11" t="str">
        <f t="shared" si="3"/>
        <v xml:space="preserve">                "e": null,</v>
      </c>
      <c r="J11" t="str">
        <f t="shared" si="4"/>
        <v xml:space="preserve">                "arc": null</v>
      </c>
      <c r="K11" s="11" t="str">
        <f t="shared" si="5"/>
        <v xml:space="preserve">              {
                "sp": "&lt;onboarding_effective_date YYYY-MM-DDT03:00:00+00:00&gt;",
                "v": "0.110",
                "q": "A",
                "e": null,
                "arc": null
              },</v>
      </c>
    </row>
    <row r="12" spans="1:11" x14ac:dyDescent="0.25">
      <c r="A12" t="s">
        <v>95</v>
      </c>
      <c r="B12" s="3">
        <f>'Step 20-50'!C11</f>
        <v>0.11</v>
      </c>
      <c r="C12" s="3" t="s">
        <v>14</v>
      </c>
      <c r="F12" s="10" t="str">
        <f t="shared" si="0"/>
        <v xml:space="preserve">                "sp": "&lt;onboarding_effective_date YYYY-MM-DDT03:30:00+00:00&gt;",</v>
      </c>
      <c r="G12" t="str">
        <f t="shared" si="1"/>
        <v xml:space="preserve">                "v": "0.110",</v>
      </c>
      <c r="H12" t="str">
        <f t="shared" si="2"/>
        <v xml:space="preserve">                "q": "A",</v>
      </c>
      <c r="I12" t="str">
        <f t="shared" si="3"/>
        <v xml:space="preserve">                "e": null,</v>
      </c>
      <c r="J12" t="str">
        <f t="shared" si="4"/>
        <v xml:space="preserve">                "arc": null</v>
      </c>
      <c r="K12" s="11" t="str">
        <f t="shared" si="5"/>
        <v xml:space="preserve">              {
                "sp": "&lt;onboarding_effective_date YYYY-MM-DDT03:30:00+00:00&gt;",
                "v": "0.110",
                "q": "A",
                "e": null,
                "arc": null
              },</v>
      </c>
    </row>
    <row r="13" spans="1:11" x14ac:dyDescent="0.25">
      <c r="A13" t="s">
        <v>96</v>
      </c>
      <c r="B13" s="3">
        <f>'Step 20-50'!C12</f>
        <v>0.11</v>
      </c>
      <c r="C13" s="3" t="s">
        <v>14</v>
      </c>
      <c r="F13" s="10" t="str">
        <f t="shared" si="0"/>
        <v xml:space="preserve">                "sp": "&lt;onboarding_effective_date YYYY-MM-DDT04:00:00+00:00&gt;",</v>
      </c>
      <c r="G13" t="str">
        <f t="shared" si="1"/>
        <v xml:space="preserve">                "v": "0.110",</v>
      </c>
      <c r="H13" t="str">
        <f t="shared" si="2"/>
        <v xml:space="preserve">                "q": "A",</v>
      </c>
      <c r="I13" t="str">
        <f t="shared" si="3"/>
        <v xml:space="preserve">                "e": null,</v>
      </c>
      <c r="J13" t="str">
        <f t="shared" si="4"/>
        <v xml:space="preserve">                "arc": null</v>
      </c>
      <c r="K13" s="11" t="str">
        <f t="shared" si="5"/>
        <v xml:space="preserve">              {
                "sp": "&lt;onboarding_effective_date YYYY-MM-DDT04:00:00+00:00&gt;",
                "v": "0.110",
                "q": "A",
                "e": null,
                "arc": null
              },</v>
      </c>
    </row>
    <row r="14" spans="1:11" x14ac:dyDescent="0.25">
      <c r="A14" t="s">
        <v>97</v>
      </c>
      <c r="B14" s="3">
        <f>'Step 20-50'!C13</f>
        <v>0.11</v>
      </c>
      <c r="C14" s="3" t="s">
        <v>14</v>
      </c>
      <c r="F14" s="10" t="str">
        <f t="shared" si="0"/>
        <v xml:space="preserve">                "sp": "&lt;onboarding_effective_date YYYY-MM-DDT04:30:00+00:00&gt;",</v>
      </c>
      <c r="G14" t="str">
        <f t="shared" si="1"/>
        <v xml:space="preserve">                "v": "0.110",</v>
      </c>
      <c r="H14" t="str">
        <f t="shared" si="2"/>
        <v xml:space="preserve">                "q": "A",</v>
      </c>
      <c r="I14" t="str">
        <f t="shared" si="3"/>
        <v xml:space="preserve">                "e": null,</v>
      </c>
      <c r="J14" t="str">
        <f t="shared" si="4"/>
        <v xml:space="preserve">                "arc": null</v>
      </c>
      <c r="K14" s="11" t="str">
        <f t="shared" si="5"/>
        <v xml:space="preserve">              {
                "sp": "&lt;onboarding_effective_date YYYY-MM-DDT04:30:00+00:00&gt;",
                "v": "0.110",
                "q": "A",
                "e": null,
                "arc": null
              },</v>
      </c>
    </row>
    <row r="15" spans="1:11" x14ac:dyDescent="0.25">
      <c r="A15" t="s">
        <v>98</v>
      </c>
      <c r="B15" s="3">
        <f>'Step 20-50'!C14</f>
        <v>0.11</v>
      </c>
      <c r="C15" s="3" t="s">
        <v>14</v>
      </c>
      <c r="F15" s="10" t="str">
        <f t="shared" si="0"/>
        <v xml:space="preserve">                "sp": "&lt;onboarding_effective_date YYYY-MM-DDT05:00:00+00:00&gt;",</v>
      </c>
      <c r="G15" t="str">
        <f t="shared" si="1"/>
        <v xml:space="preserve">                "v": "0.110",</v>
      </c>
      <c r="H15" t="str">
        <f t="shared" si="2"/>
        <v xml:space="preserve">                "q": "A",</v>
      </c>
      <c r="I15" t="str">
        <f t="shared" si="3"/>
        <v xml:space="preserve">                "e": null,</v>
      </c>
      <c r="J15" t="str">
        <f t="shared" si="4"/>
        <v xml:space="preserve">                "arc": null</v>
      </c>
      <c r="K15" s="11" t="str">
        <f t="shared" si="5"/>
        <v xml:space="preserve">              {
                "sp": "&lt;onboarding_effective_date YYYY-MM-DDT05:00:00+00:00&gt;",
                "v": "0.110",
                "q": "A",
                "e": null,
                "arc": null
              },</v>
      </c>
    </row>
    <row r="16" spans="1:11" x14ac:dyDescent="0.25">
      <c r="A16" t="s">
        <v>99</v>
      </c>
      <c r="B16" s="3">
        <f>'Step 20-50'!C15</f>
        <v>0.11</v>
      </c>
      <c r="C16" s="3" t="s">
        <v>14</v>
      </c>
      <c r="F16" s="10" t="str">
        <f t="shared" si="0"/>
        <v xml:space="preserve">                "sp": "&lt;onboarding_effective_date YYYY-MM-DDT05:30:00+00:00&gt;",</v>
      </c>
      <c r="G16" t="str">
        <f t="shared" si="1"/>
        <v xml:space="preserve">                "v": "0.110",</v>
      </c>
      <c r="H16" t="str">
        <f t="shared" si="2"/>
        <v xml:space="preserve">                "q": "A",</v>
      </c>
      <c r="I16" t="str">
        <f t="shared" si="3"/>
        <v xml:space="preserve">                "e": null,</v>
      </c>
      <c r="J16" t="str">
        <f t="shared" si="4"/>
        <v xml:space="preserve">                "arc": null</v>
      </c>
      <c r="K16" s="11" t="str">
        <f t="shared" si="5"/>
        <v xml:space="preserve">              {
                "sp": "&lt;onboarding_effective_date YYYY-MM-DDT05:30:00+00:00&gt;",
                "v": "0.110",
                "q": "A",
                "e": null,
                "arc": null
              },</v>
      </c>
    </row>
    <row r="17" spans="1:11" x14ac:dyDescent="0.25">
      <c r="A17" t="s">
        <v>100</v>
      </c>
      <c r="B17" s="3">
        <f>'Step 20-50'!C16</f>
        <v>0.12</v>
      </c>
      <c r="C17" s="3" t="s">
        <v>14</v>
      </c>
      <c r="F17" s="10" t="str">
        <f t="shared" si="0"/>
        <v xml:space="preserve">                "sp": "&lt;onboarding_effective_date YYYY-MM-DDT06:00:00+00:00&gt;",</v>
      </c>
      <c r="G17" t="str">
        <f t="shared" si="1"/>
        <v xml:space="preserve">                "v": "0.120",</v>
      </c>
      <c r="H17" t="str">
        <f t="shared" si="2"/>
        <v xml:space="preserve">                "q": "A",</v>
      </c>
      <c r="I17" t="str">
        <f t="shared" si="3"/>
        <v xml:space="preserve">                "e": null,</v>
      </c>
      <c r="J17" t="str">
        <f t="shared" si="4"/>
        <v xml:space="preserve">                "arc": null</v>
      </c>
      <c r="K17" s="11" t="str">
        <f t="shared" si="5"/>
        <v xml:space="preserve">              {
                "sp": "&lt;onboarding_effective_date YYYY-MM-DDT06:00:00+00:00&gt;",
                "v": "0.120",
                "q": "A",
                "e": null,
                "arc": null
              },</v>
      </c>
    </row>
    <row r="18" spans="1:11" x14ac:dyDescent="0.25">
      <c r="A18" t="s">
        <v>101</v>
      </c>
      <c r="B18" s="3">
        <f>'Step 20-50'!C17</f>
        <v>0.12</v>
      </c>
      <c r="C18" s="3" t="s">
        <v>14</v>
      </c>
      <c r="F18" s="10" t="str">
        <f t="shared" si="0"/>
        <v xml:space="preserve">                "sp": "&lt;onboarding_effective_date YYYY-MM-DDT06:30:00+00:00&gt;",</v>
      </c>
      <c r="G18" t="str">
        <f t="shared" si="1"/>
        <v xml:space="preserve">                "v": "0.120",</v>
      </c>
      <c r="H18" t="str">
        <f t="shared" si="2"/>
        <v xml:space="preserve">                "q": "A",</v>
      </c>
      <c r="I18" t="str">
        <f t="shared" si="3"/>
        <v xml:space="preserve">                "e": null,</v>
      </c>
      <c r="J18" t="str">
        <f t="shared" si="4"/>
        <v xml:space="preserve">                "arc": null</v>
      </c>
      <c r="K18" s="11" t="str">
        <f t="shared" si="5"/>
        <v xml:space="preserve">              {
                "sp": "&lt;onboarding_effective_date YYYY-MM-DDT06:30:00+00:00&gt;",
                "v": "0.120",
                "q": "A",
                "e": null,
                "arc": null
              },</v>
      </c>
    </row>
    <row r="19" spans="1:11" x14ac:dyDescent="0.25">
      <c r="A19" t="s">
        <v>102</v>
      </c>
      <c r="B19" s="3">
        <f>'Step 20-50'!C18</f>
        <v>0.12</v>
      </c>
      <c r="C19" s="3" t="s">
        <v>14</v>
      </c>
      <c r="F19" s="10" t="str">
        <f t="shared" si="0"/>
        <v xml:space="preserve">                "sp": "&lt;onboarding_effective_date YYYY-MM-DDT07:00:00+00:00&gt;",</v>
      </c>
      <c r="G19" t="str">
        <f t="shared" si="1"/>
        <v xml:space="preserve">                "v": "0.120",</v>
      </c>
      <c r="H19" t="str">
        <f t="shared" si="2"/>
        <v xml:space="preserve">                "q": "A",</v>
      </c>
      <c r="I19" t="str">
        <f t="shared" si="3"/>
        <v xml:space="preserve">                "e": null,</v>
      </c>
      <c r="J19" t="str">
        <f t="shared" si="4"/>
        <v xml:space="preserve">                "arc": null</v>
      </c>
      <c r="K19" s="11" t="str">
        <f t="shared" si="5"/>
        <v xml:space="preserve">              {
                "sp": "&lt;onboarding_effective_date YYYY-MM-DDT07:00:00+00:00&gt;",
                "v": "0.120",
                "q": "A",
                "e": null,
                "arc": null
              },</v>
      </c>
    </row>
    <row r="20" spans="1:11" x14ac:dyDescent="0.25">
      <c r="A20" t="s">
        <v>103</v>
      </c>
      <c r="B20" s="3">
        <f>'Step 20-50'!C19</f>
        <v>0.12</v>
      </c>
      <c r="C20" s="3" t="s">
        <v>14</v>
      </c>
      <c r="F20" s="10" t="str">
        <f t="shared" si="0"/>
        <v xml:space="preserve">                "sp": "&lt;onboarding_effective_date YYYY-MM-DDT07:30:00+00:00&gt;",</v>
      </c>
      <c r="G20" t="str">
        <f t="shared" si="1"/>
        <v xml:space="preserve">                "v": "0.120",</v>
      </c>
      <c r="H20" t="str">
        <f t="shared" si="2"/>
        <v xml:space="preserve">                "q": "A",</v>
      </c>
      <c r="I20" t="str">
        <f t="shared" si="3"/>
        <v xml:space="preserve">                "e": null,</v>
      </c>
      <c r="J20" t="str">
        <f t="shared" si="4"/>
        <v xml:space="preserve">                "arc": null</v>
      </c>
      <c r="K20" s="11" t="str">
        <f t="shared" si="5"/>
        <v xml:space="preserve">              {
                "sp": "&lt;onboarding_effective_date YYYY-MM-DDT07:30:00+00:00&gt;",
                "v": "0.120",
                "q": "A",
                "e": null,
                "arc": null
              },</v>
      </c>
    </row>
    <row r="21" spans="1:11" x14ac:dyDescent="0.25">
      <c r="A21" t="s">
        <v>104</v>
      </c>
      <c r="B21" s="3">
        <f>'Step 20-50'!C20</f>
        <v>0.12</v>
      </c>
      <c r="C21" s="3" t="s">
        <v>14</v>
      </c>
      <c r="F21" s="10" t="str">
        <f t="shared" si="0"/>
        <v xml:space="preserve">                "sp": "&lt;onboarding_effective_date YYYY-MM-DDT08:00:00+00:00&gt;",</v>
      </c>
      <c r="G21" t="str">
        <f t="shared" si="1"/>
        <v xml:space="preserve">                "v": "0.120",</v>
      </c>
      <c r="H21" t="str">
        <f t="shared" si="2"/>
        <v xml:space="preserve">                "q": "A",</v>
      </c>
      <c r="I21" t="str">
        <f t="shared" si="3"/>
        <v xml:space="preserve">                "e": null,</v>
      </c>
      <c r="J21" t="str">
        <f t="shared" si="4"/>
        <v xml:space="preserve">                "arc": null</v>
      </c>
      <c r="K21" s="11" t="str">
        <f t="shared" si="5"/>
        <v xml:space="preserve">              {
                "sp": "&lt;onboarding_effective_date YYYY-MM-DDT08:00:00+00:00&gt;",
                "v": "0.120",
                "q": "A",
                "e": null,
                "arc": null
              },</v>
      </c>
    </row>
    <row r="22" spans="1:11" x14ac:dyDescent="0.25">
      <c r="A22" t="s">
        <v>105</v>
      </c>
      <c r="B22" s="3">
        <f>'Step 20-50'!C21</f>
        <v>0.12</v>
      </c>
      <c r="C22" s="3" t="s">
        <v>14</v>
      </c>
      <c r="F22" s="10" t="str">
        <f t="shared" si="0"/>
        <v xml:space="preserve">                "sp": "&lt;onboarding_effective_date YYYY-MM-DDT08:30:00+00:00&gt;",</v>
      </c>
      <c r="G22" t="str">
        <f t="shared" si="1"/>
        <v xml:space="preserve">                "v": "0.120",</v>
      </c>
      <c r="H22" t="str">
        <f t="shared" si="2"/>
        <v xml:space="preserve">                "q": "A",</v>
      </c>
      <c r="I22" t="str">
        <f t="shared" si="3"/>
        <v xml:space="preserve">                "e": null,</v>
      </c>
      <c r="J22" t="str">
        <f t="shared" si="4"/>
        <v xml:space="preserve">                "arc": null</v>
      </c>
      <c r="K22" s="11" t="str">
        <f t="shared" si="5"/>
        <v xml:space="preserve">              {
                "sp": "&lt;onboarding_effective_date YYYY-MM-DDT08:30:00+00:00&gt;",
                "v": "0.120",
                "q": "A",
                "e": null,
                "arc": null
              },</v>
      </c>
    </row>
    <row r="23" spans="1:11" x14ac:dyDescent="0.25">
      <c r="A23" t="s">
        <v>106</v>
      </c>
      <c r="B23" s="3">
        <f>'Step 20-50'!C22</f>
        <v>0.12</v>
      </c>
      <c r="C23" s="3" t="s">
        <v>14</v>
      </c>
      <c r="F23" s="10" t="str">
        <f t="shared" si="0"/>
        <v xml:space="preserve">                "sp": "&lt;onboarding_effective_date YYYY-MM-DDT09:00:00+00:00&gt;",</v>
      </c>
      <c r="G23" t="str">
        <f t="shared" si="1"/>
        <v xml:space="preserve">                "v": "0.120",</v>
      </c>
      <c r="H23" t="str">
        <f t="shared" si="2"/>
        <v xml:space="preserve">                "q": "A",</v>
      </c>
      <c r="I23" t="str">
        <f t="shared" si="3"/>
        <v xml:space="preserve">                "e": null,</v>
      </c>
      <c r="J23" t="str">
        <f t="shared" si="4"/>
        <v xml:space="preserve">                "arc": null</v>
      </c>
      <c r="K23" s="11" t="str">
        <f t="shared" si="5"/>
        <v xml:space="preserve">              {
                "sp": "&lt;onboarding_effective_date YYYY-MM-DDT09:00:00+00:00&gt;",
                "v": "0.120",
                "q": "A",
                "e": null,
                "arc": null
              },</v>
      </c>
    </row>
    <row r="24" spans="1:11" x14ac:dyDescent="0.25">
      <c r="A24" t="s">
        <v>107</v>
      </c>
      <c r="B24" s="3">
        <f>'Step 20-50'!C23</f>
        <v>0.12</v>
      </c>
      <c r="C24" s="3" t="s">
        <v>14</v>
      </c>
      <c r="F24" s="10" t="str">
        <f t="shared" si="0"/>
        <v xml:space="preserve">                "sp": "&lt;onboarding_effective_date YYYY-MM-DDT09:30:00+00:00&gt;",</v>
      </c>
      <c r="G24" t="str">
        <f t="shared" si="1"/>
        <v xml:space="preserve">                "v": "0.120",</v>
      </c>
      <c r="H24" t="str">
        <f t="shared" si="2"/>
        <v xml:space="preserve">                "q": "A",</v>
      </c>
      <c r="I24" t="str">
        <f t="shared" si="3"/>
        <v xml:space="preserve">                "e": null,</v>
      </c>
      <c r="J24" t="str">
        <f t="shared" si="4"/>
        <v xml:space="preserve">                "arc": null</v>
      </c>
      <c r="K24" s="11" t="str">
        <f t="shared" si="5"/>
        <v xml:space="preserve">              {
                "sp": "&lt;onboarding_effective_date YYYY-MM-DDT09:30:00+00:00&gt;",
                "v": "0.120",
                "q": "A",
                "e": null,
                "arc": null
              },</v>
      </c>
    </row>
    <row r="25" spans="1:11" x14ac:dyDescent="0.25">
      <c r="A25" t="s">
        <v>108</v>
      </c>
      <c r="B25" s="3">
        <f>'Step 20-50'!C24</f>
        <v>0.12</v>
      </c>
      <c r="C25" s="3" t="s">
        <v>14</v>
      </c>
      <c r="F25" s="10" t="str">
        <f t="shared" si="0"/>
        <v xml:space="preserve">                "sp": "&lt;onboarding_effective_date YYYY-MM-DDT10:00:00+00:00&gt;",</v>
      </c>
      <c r="G25" t="str">
        <f t="shared" si="1"/>
        <v xml:space="preserve">                "v": "0.120",</v>
      </c>
      <c r="H25" t="str">
        <f t="shared" si="2"/>
        <v xml:space="preserve">                "q": "A",</v>
      </c>
      <c r="I25" t="str">
        <f t="shared" si="3"/>
        <v xml:space="preserve">                "e": null,</v>
      </c>
      <c r="J25" t="str">
        <f t="shared" si="4"/>
        <v xml:space="preserve">                "arc": null</v>
      </c>
      <c r="K25" s="11" t="str">
        <f t="shared" si="5"/>
        <v xml:space="preserve">              {
                "sp": "&lt;onboarding_effective_date YYYY-MM-DDT10:00:00+00:00&gt;",
                "v": "0.120",
                "q": "A",
                "e": null,
                "arc": null
              },</v>
      </c>
    </row>
    <row r="26" spans="1:11" x14ac:dyDescent="0.25">
      <c r="A26" t="s">
        <v>109</v>
      </c>
      <c r="B26" s="3">
        <f>'Step 20-50'!C25</f>
        <v>0.12</v>
      </c>
      <c r="C26" s="3" t="s">
        <v>14</v>
      </c>
      <c r="F26" s="10" t="str">
        <f t="shared" si="0"/>
        <v xml:space="preserve">                "sp": "&lt;onboarding_effective_date YYYY-MM-DDT10:30:00+00:00&gt;",</v>
      </c>
      <c r="G26" t="str">
        <f t="shared" si="1"/>
        <v xml:space="preserve">                "v": "0.120",</v>
      </c>
      <c r="H26" t="str">
        <f t="shared" si="2"/>
        <v xml:space="preserve">                "q": "A",</v>
      </c>
      <c r="I26" t="str">
        <f t="shared" si="3"/>
        <v xml:space="preserve">                "e": null,</v>
      </c>
      <c r="J26" t="str">
        <f t="shared" si="4"/>
        <v xml:space="preserve">                "arc": null</v>
      </c>
      <c r="K26" s="11" t="str">
        <f t="shared" si="5"/>
        <v xml:space="preserve">              {
                "sp": "&lt;onboarding_effective_date YYYY-MM-DDT10:30:00+00:00&gt;",
                "v": "0.120",
                "q": "A",
                "e": null,
                "arc": null
              },</v>
      </c>
    </row>
    <row r="27" spans="1:11" x14ac:dyDescent="0.25">
      <c r="A27" t="s">
        <v>110</v>
      </c>
      <c r="B27" s="3">
        <f>'Step 20-50'!C26</f>
        <v>0.12</v>
      </c>
      <c r="C27" s="3" t="s">
        <v>14</v>
      </c>
      <c r="F27" s="10" t="str">
        <f t="shared" si="0"/>
        <v xml:space="preserve">                "sp": "&lt;onboarding_effective_date YYYY-MM-DDT11:00:00+00:00&gt;",</v>
      </c>
      <c r="G27" t="str">
        <f t="shared" si="1"/>
        <v xml:space="preserve">                "v": "0.120",</v>
      </c>
      <c r="H27" t="str">
        <f t="shared" si="2"/>
        <v xml:space="preserve">                "q": "A",</v>
      </c>
      <c r="I27" t="str">
        <f t="shared" si="3"/>
        <v xml:space="preserve">                "e": null,</v>
      </c>
      <c r="J27" t="str">
        <f t="shared" si="4"/>
        <v xml:space="preserve">                "arc": null</v>
      </c>
      <c r="K27" s="11" t="str">
        <f t="shared" si="5"/>
        <v xml:space="preserve">              {
                "sp": "&lt;onboarding_effective_date YYYY-MM-DDT11:00:00+00:00&gt;",
                "v": "0.120",
                "q": "A",
                "e": null,
                "arc": null
              },</v>
      </c>
    </row>
    <row r="28" spans="1:11" x14ac:dyDescent="0.25">
      <c r="A28" t="s">
        <v>111</v>
      </c>
      <c r="B28" s="3">
        <f>'Step 20-50'!C27</f>
        <v>0.12</v>
      </c>
      <c r="C28" s="3" t="s">
        <v>14</v>
      </c>
      <c r="F28" s="10" t="str">
        <f t="shared" si="0"/>
        <v xml:space="preserve">                "sp": "&lt;onboarding_effective_date YYYY-MM-DDT11:30:00+00:00&gt;",</v>
      </c>
      <c r="G28" t="str">
        <f t="shared" si="1"/>
        <v xml:space="preserve">                "v": "0.120",</v>
      </c>
      <c r="H28" t="str">
        <f t="shared" si="2"/>
        <v xml:space="preserve">                "q": "A",</v>
      </c>
      <c r="I28" t="str">
        <f t="shared" si="3"/>
        <v xml:space="preserve">                "e": null,</v>
      </c>
      <c r="J28" t="str">
        <f t="shared" si="4"/>
        <v xml:space="preserve">                "arc": null</v>
      </c>
      <c r="K28" s="11" t="str">
        <f t="shared" si="5"/>
        <v xml:space="preserve">              {
                "sp": "&lt;onboarding_effective_date YYYY-MM-DDT11:30:00+00:00&gt;",
                "v": "0.120",
                "q": "A",
                "e": null,
                "arc": null
              },</v>
      </c>
    </row>
    <row r="29" spans="1:11" x14ac:dyDescent="0.25">
      <c r="A29" t="s">
        <v>112</v>
      </c>
      <c r="B29" s="3">
        <f>'Step 20-50'!C28</f>
        <v>0.13</v>
      </c>
      <c r="C29" s="3" t="s">
        <v>14</v>
      </c>
      <c r="F29" s="10" t="str">
        <f t="shared" si="0"/>
        <v xml:space="preserve">                "sp": "&lt;onboarding_effective_date YYYY-MM-DDT12:00:00+00:00&gt;",</v>
      </c>
      <c r="G29" t="str">
        <f t="shared" si="1"/>
        <v xml:space="preserve">                "v": "0.130",</v>
      </c>
      <c r="H29" t="str">
        <f t="shared" si="2"/>
        <v xml:space="preserve">                "q": "A",</v>
      </c>
      <c r="I29" t="str">
        <f t="shared" si="3"/>
        <v xml:space="preserve">                "e": null,</v>
      </c>
      <c r="J29" t="str">
        <f t="shared" si="4"/>
        <v xml:space="preserve">                "arc": null</v>
      </c>
      <c r="K29" s="11" t="str">
        <f t="shared" si="5"/>
        <v xml:space="preserve">              {
                "sp": "&lt;onboarding_effective_date YYYY-MM-DDT12:00:00+00:00&gt;",
                "v": "0.130",
                "q": "A",
                "e": null,
                "arc": null
              },</v>
      </c>
    </row>
    <row r="30" spans="1:11" x14ac:dyDescent="0.25">
      <c r="A30" t="s">
        <v>113</v>
      </c>
      <c r="B30" s="3">
        <f>'Step 20-50'!C29</f>
        <v>0.13</v>
      </c>
      <c r="C30" s="3" t="s">
        <v>14</v>
      </c>
      <c r="F30" s="10" t="str">
        <f t="shared" si="0"/>
        <v xml:space="preserve">                "sp": "&lt;onboarding_effective_date YYYY-MM-DDT12:30:00+00:00&gt;",</v>
      </c>
      <c r="G30" t="str">
        <f t="shared" si="1"/>
        <v xml:space="preserve">                "v": "0.130",</v>
      </c>
      <c r="H30" t="str">
        <f t="shared" si="2"/>
        <v xml:space="preserve">                "q": "A",</v>
      </c>
      <c r="I30" t="str">
        <f t="shared" si="3"/>
        <v xml:space="preserve">                "e": null,</v>
      </c>
      <c r="J30" t="str">
        <f t="shared" si="4"/>
        <v xml:space="preserve">                "arc": null</v>
      </c>
      <c r="K30" s="11" t="str">
        <f t="shared" si="5"/>
        <v xml:space="preserve">              {
                "sp": "&lt;onboarding_effective_date YYYY-MM-DDT12:30:00+00:00&gt;",
                "v": "0.130",
                "q": "A",
                "e": null,
                "arc": null
              },</v>
      </c>
    </row>
    <row r="31" spans="1:11" x14ac:dyDescent="0.25">
      <c r="A31" t="s">
        <v>114</v>
      </c>
      <c r="B31" s="3">
        <f>'Step 20-50'!C30</f>
        <v>0.13</v>
      </c>
      <c r="C31" s="3" t="s">
        <v>14</v>
      </c>
      <c r="F31" s="10" t="str">
        <f t="shared" si="0"/>
        <v xml:space="preserve">                "sp": "&lt;onboarding_effective_date YYYY-MM-DDT13:00:00+00:00&gt;",</v>
      </c>
      <c r="G31" t="str">
        <f t="shared" si="1"/>
        <v xml:space="preserve">                "v": "0.130",</v>
      </c>
      <c r="H31" t="str">
        <f t="shared" si="2"/>
        <v xml:space="preserve">                "q": "A",</v>
      </c>
      <c r="I31" t="str">
        <f t="shared" si="3"/>
        <v xml:space="preserve">                "e": null,</v>
      </c>
      <c r="J31" t="str">
        <f t="shared" si="4"/>
        <v xml:space="preserve">                "arc": null</v>
      </c>
      <c r="K31" s="11" t="str">
        <f t="shared" si="5"/>
        <v xml:space="preserve">              {
                "sp": "&lt;onboarding_effective_date YYYY-MM-DDT13:00:00+00:00&gt;",
                "v": "0.130",
                "q": "A",
                "e": null,
                "arc": null
              },</v>
      </c>
    </row>
    <row r="32" spans="1:11" x14ac:dyDescent="0.25">
      <c r="A32" t="s">
        <v>115</v>
      </c>
      <c r="B32" s="3">
        <f>'Step 20-50'!C31</f>
        <v>0.13</v>
      </c>
      <c r="C32" s="3" t="s">
        <v>14</v>
      </c>
      <c r="F32" s="10" t="str">
        <f t="shared" si="0"/>
        <v xml:space="preserve">                "sp": "&lt;onboarding_effective_date YYYY-MM-DDT13:30:00+00:00&gt;",</v>
      </c>
      <c r="G32" t="str">
        <f t="shared" si="1"/>
        <v xml:space="preserve">                "v": "0.130",</v>
      </c>
      <c r="H32" t="str">
        <f t="shared" si="2"/>
        <v xml:space="preserve">                "q": "A",</v>
      </c>
      <c r="I32" t="str">
        <f t="shared" si="3"/>
        <v xml:space="preserve">                "e": null,</v>
      </c>
      <c r="J32" t="str">
        <f t="shared" si="4"/>
        <v xml:space="preserve">                "arc": null</v>
      </c>
      <c r="K32" s="11" t="str">
        <f t="shared" si="5"/>
        <v xml:space="preserve">              {
                "sp": "&lt;onboarding_effective_date YYYY-MM-DDT13:30:00+00:00&gt;",
                "v": "0.130",
                "q": "A",
                "e": null,
                "arc": null
              },</v>
      </c>
    </row>
    <row r="33" spans="1:11" x14ac:dyDescent="0.25">
      <c r="A33" t="s">
        <v>116</v>
      </c>
      <c r="B33" s="3">
        <f>'Step 20-50'!C32</f>
        <v>0.13</v>
      </c>
      <c r="C33" s="3" t="s">
        <v>14</v>
      </c>
      <c r="F33" s="10" t="str">
        <f t="shared" si="0"/>
        <v xml:space="preserve">                "sp": "&lt;onboarding_effective_date YYYY-MM-DDT14:00:00+00:00&gt;",</v>
      </c>
      <c r="G33" t="str">
        <f t="shared" si="1"/>
        <v xml:space="preserve">                "v": "0.130",</v>
      </c>
      <c r="H33" t="str">
        <f t="shared" si="2"/>
        <v xml:space="preserve">                "q": "A",</v>
      </c>
      <c r="I33" t="str">
        <f t="shared" si="3"/>
        <v xml:space="preserve">                "e": null,</v>
      </c>
      <c r="J33" t="str">
        <f t="shared" si="4"/>
        <v xml:space="preserve">                "arc": null</v>
      </c>
      <c r="K33" s="11" t="str">
        <f t="shared" si="5"/>
        <v xml:space="preserve">              {
                "sp": "&lt;onboarding_effective_date YYYY-MM-DDT14:00:00+00:00&gt;",
                "v": "0.130",
                "q": "A",
                "e": null,
                "arc": null
              },</v>
      </c>
    </row>
    <row r="34" spans="1:11" x14ac:dyDescent="0.25">
      <c r="A34" t="s">
        <v>117</v>
      </c>
      <c r="B34" s="3">
        <f>'Step 20-50'!C33</f>
        <v>0.13</v>
      </c>
      <c r="C34" s="3" t="s">
        <v>14</v>
      </c>
      <c r="F34" s="10" t="str">
        <f t="shared" si="0"/>
        <v xml:space="preserve">                "sp": "&lt;onboarding_effective_date YYYY-MM-DDT14:30:00+00:00&gt;",</v>
      </c>
      <c r="G34" t="str">
        <f t="shared" si="1"/>
        <v xml:space="preserve">                "v": "0.130",</v>
      </c>
      <c r="H34" t="str">
        <f t="shared" si="2"/>
        <v xml:space="preserve">                "q": "A",</v>
      </c>
      <c r="I34" t="str">
        <f t="shared" si="3"/>
        <v xml:space="preserve">                "e": null,</v>
      </c>
      <c r="J34" t="str">
        <f t="shared" si="4"/>
        <v xml:space="preserve">                "arc": null</v>
      </c>
      <c r="K34" s="11" t="str">
        <f t="shared" si="5"/>
        <v xml:space="preserve">              {
                "sp": "&lt;onboarding_effective_date YYYY-MM-DDT14:30:00+00:00&gt;",
                "v": "0.130",
                "q": "A",
                "e": null,
                "arc": null
              },</v>
      </c>
    </row>
    <row r="35" spans="1:11" x14ac:dyDescent="0.25">
      <c r="A35" t="s">
        <v>118</v>
      </c>
      <c r="B35" s="3">
        <f>'Step 20-50'!C34</f>
        <v>0.13</v>
      </c>
      <c r="C35" s="3" t="s">
        <v>14</v>
      </c>
      <c r="F35" s="10" t="str">
        <f t="shared" si="0"/>
        <v xml:space="preserve">                "sp": "&lt;onboarding_effective_date YYYY-MM-DDT15:00:00+00:00&gt;",</v>
      </c>
      <c r="G35" t="str">
        <f t="shared" si="1"/>
        <v xml:space="preserve">                "v": "0.130",</v>
      </c>
      <c r="H35" t="str">
        <f t="shared" si="2"/>
        <v xml:space="preserve">                "q": "A",</v>
      </c>
      <c r="I35" t="str">
        <f t="shared" si="3"/>
        <v xml:space="preserve">                "e": null,</v>
      </c>
      <c r="J35" t="str">
        <f t="shared" si="4"/>
        <v xml:space="preserve">                "arc": null</v>
      </c>
      <c r="K35" s="11" t="str">
        <f t="shared" si="5"/>
        <v xml:space="preserve">              {
                "sp": "&lt;onboarding_effective_date YYYY-MM-DDT15:00:00+00:00&gt;",
                "v": "0.130",
                "q": "A",
                "e": null,
                "arc": null
              },</v>
      </c>
    </row>
    <row r="36" spans="1:11" x14ac:dyDescent="0.25">
      <c r="A36" t="s">
        <v>119</v>
      </c>
      <c r="B36" s="3">
        <f>'Step 20-50'!C35</f>
        <v>0.13</v>
      </c>
      <c r="C36" s="3" t="s">
        <v>14</v>
      </c>
      <c r="F36" s="10" t="str">
        <f t="shared" si="0"/>
        <v xml:space="preserve">                "sp": "&lt;onboarding_effective_date YYYY-MM-DDT15:30:00+00:00&gt;",</v>
      </c>
      <c r="G36" t="str">
        <f t="shared" si="1"/>
        <v xml:space="preserve">                "v": "0.130",</v>
      </c>
      <c r="H36" t="str">
        <f t="shared" si="2"/>
        <v xml:space="preserve">                "q": "A",</v>
      </c>
      <c r="I36" t="str">
        <f t="shared" si="3"/>
        <v xml:space="preserve">                "e": null,</v>
      </c>
      <c r="J36" t="str">
        <f t="shared" si="4"/>
        <v xml:space="preserve">                "arc": null</v>
      </c>
      <c r="K36" s="11" t="str">
        <f t="shared" si="5"/>
        <v xml:space="preserve">              {
                "sp": "&lt;onboarding_effective_date YYYY-MM-DDT15:30:00+00:00&gt;",
                "v": "0.130",
                "q": "A",
                "e": null,
                "arc": null
              },</v>
      </c>
    </row>
    <row r="37" spans="1:11" x14ac:dyDescent="0.25">
      <c r="A37" t="s">
        <v>120</v>
      </c>
      <c r="B37" s="3">
        <f>'Step 20-50'!C36</f>
        <v>0.13</v>
      </c>
      <c r="C37" s="3" t="s">
        <v>14</v>
      </c>
      <c r="F37" s="10" t="str">
        <f t="shared" si="0"/>
        <v xml:space="preserve">                "sp": "&lt;onboarding_effective_date YYYY-MM-DDT16:00:00+00:00&gt;",</v>
      </c>
      <c r="G37" t="str">
        <f t="shared" si="1"/>
        <v xml:space="preserve">                "v": "0.130",</v>
      </c>
      <c r="H37" t="str">
        <f t="shared" si="2"/>
        <v xml:space="preserve">                "q": "A",</v>
      </c>
      <c r="I37" t="str">
        <f t="shared" si="3"/>
        <v xml:space="preserve">                "e": null,</v>
      </c>
      <c r="J37" t="str">
        <f t="shared" si="4"/>
        <v xml:space="preserve">                "arc": null</v>
      </c>
      <c r="K37" s="11" t="str">
        <f t="shared" si="5"/>
        <v xml:space="preserve">              {
                "sp": "&lt;onboarding_effective_date YYYY-MM-DDT16:00:00+00:00&gt;",
                "v": "0.130",
                "q": "A",
                "e": null,
                "arc": null
              },</v>
      </c>
    </row>
    <row r="38" spans="1:11" x14ac:dyDescent="0.25">
      <c r="A38" t="s">
        <v>121</v>
      </c>
      <c r="B38" s="3">
        <f>'Step 20-50'!C37</f>
        <v>0.13</v>
      </c>
      <c r="C38" s="3" t="s">
        <v>14</v>
      </c>
      <c r="F38" s="10" t="str">
        <f t="shared" si="0"/>
        <v xml:space="preserve">                "sp": "&lt;onboarding_effective_date YYYY-MM-DDT16:30:00+00:00&gt;",</v>
      </c>
      <c r="G38" t="str">
        <f t="shared" si="1"/>
        <v xml:space="preserve">                "v": "0.130",</v>
      </c>
      <c r="H38" t="str">
        <f t="shared" si="2"/>
        <v xml:space="preserve">                "q": "A",</v>
      </c>
      <c r="I38" t="str">
        <f t="shared" si="3"/>
        <v xml:space="preserve">                "e": null,</v>
      </c>
      <c r="J38" t="str">
        <f t="shared" si="4"/>
        <v xml:space="preserve">                "arc": null</v>
      </c>
      <c r="K38" s="11" t="str">
        <f t="shared" si="5"/>
        <v xml:space="preserve">              {
                "sp": "&lt;onboarding_effective_date YYYY-MM-DDT16:30:00+00:00&gt;",
                "v": "0.130",
                "q": "A",
                "e": null,
                "arc": null
              },</v>
      </c>
    </row>
    <row r="39" spans="1:11" x14ac:dyDescent="0.25">
      <c r="A39" t="s">
        <v>122</v>
      </c>
      <c r="B39" s="3">
        <f>'Step 20-50'!C38</f>
        <v>0.13</v>
      </c>
      <c r="C39" s="3" t="s">
        <v>14</v>
      </c>
      <c r="F39" s="10" t="str">
        <f t="shared" si="0"/>
        <v xml:space="preserve">                "sp": "&lt;onboarding_effective_date YYYY-MM-DDT17:00:00+00:00&gt;",</v>
      </c>
      <c r="G39" t="str">
        <f t="shared" si="1"/>
        <v xml:space="preserve">                "v": "0.130",</v>
      </c>
      <c r="H39" t="str">
        <f t="shared" si="2"/>
        <v xml:space="preserve">                "q": "A",</v>
      </c>
      <c r="I39" t="str">
        <f t="shared" si="3"/>
        <v xml:space="preserve">                "e": null,</v>
      </c>
      <c r="J39" t="str">
        <f t="shared" si="4"/>
        <v xml:space="preserve">                "arc": null</v>
      </c>
      <c r="K39" s="11" t="str">
        <f t="shared" si="5"/>
        <v xml:space="preserve">              {
                "sp": "&lt;onboarding_effective_date YYYY-MM-DDT17:00:00+00:00&gt;",
                "v": "0.130",
                "q": "A",
                "e": null,
                "arc": null
              },</v>
      </c>
    </row>
    <row r="40" spans="1:11" x14ac:dyDescent="0.25">
      <c r="A40" t="s">
        <v>123</v>
      </c>
      <c r="B40" s="3">
        <f>'Step 20-50'!C39</f>
        <v>0.13</v>
      </c>
      <c r="C40" s="3" t="s">
        <v>14</v>
      </c>
      <c r="F40" s="10" t="str">
        <f t="shared" si="0"/>
        <v xml:space="preserve">                "sp": "&lt;onboarding_effective_date YYYY-MM-DDT17:30:00+00:00&gt;",</v>
      </c>
      <c r="G40" t="str">
        <f t="shared" si="1"/>
        <v xml:space="preserve">                "v": "0.130",</v>
      </c>
      <c r="H40" t="str">
        <f t="shared" si="2"/>
        <v xml:space="preserve">                "q": "A",</v>
      </c>
      <c r="I40" t="str">
        <f t="shared" si="3"/>
        <v xml:space="preserve">                "e": null,</v>
      </c>
      <c r="J40" t="str">
        <f t="shared" si="4"/>
        <v xml:space="preserve">                "arc": null</v>
      </c>
      <c r="K40" s="11" t="str">
        <f t="shared" si="5"/>
        <v xml:space="preserve">              {
                "sp": "&lt;onboarding_effective_date YYYY-MM-DDT17:30:00+00:00&gt;",
                "v": "0.130",
                "q": "A",
                "e": null,
                "arc": null
              },</v>
      </c>
    </row>
    <row r="41" spans="1:11" x14ac:dyDescent="0.25">
      <c r="A41" t="s">
        <v>124</v>
      </c>
      <c r="B41" s="3">
        <f>'Step 20-50'!C40</f>
        <v>0.14000000000000001</v>
      </c>
      <c r="C41" s="3" t="s">
        <v>14</v>
      </c>
      <c r="F41" s="10" t="str">
        <f t="shared" si="0"/>
        <v xml:space="preserve">                "sp": "&lt;onboarding_effective_date YYYY-MM-DDT18:00:00+00:00&gt;",</v>
      </c>
      <c r="G41" t="str">
        <f t="shared" si="1"/>
        <v xml:space="preserve">                "v": "0.140",</v>
      </c>
      <c r="H41" t="str">
        <f t="shared" si="2"/>
        <v xml:space="preserve">                "q": "A",</v>
      </c>
      <c r="I41" t="str">
        <f t="shared" si="3"/>
        <v xml:space="preserve">                "e": null,</v>
      </c>
      <c r="J41" t="str">
        <f t="shared" si="4"/>
        <v xml:space="preserve">                "arc": null</v>
      </c>
      <c r="K41" s="11" t="str">
        <f t="shared" si="5"/>
        <v xml:space="preserve">              {
                "sp": "&lt;onboarding_effective_date YYYY-MM-DDT18:00:00+00:00&gt;",
                "v": "0.140",
                "q": "A",
                "e": null,
                "arc": null
              },</v>
      </c>
    </row>
    <row r="42" spans="1:11" x14ac:dyDescent="0.25">
      <c r="A42" t="s">
        <v>125</v>
      </c>
      <c r="B42" s="3">
        <f>'Step 20-50'!C41</f>
        <v>0.14000000000000001</v>
      </c>
      <c r="C42" s="3" t="s">
        <v>14</v>
      </c>
      <c r="F42" s="10" t="str">
        <f t="shared" si="0"/>
        <v xml:space="preserve">                "sp": "&lt;onboarding_effective_date YYYY-MM-DDT18:30:00+00:00&gt;",</v>
      </c>
      <c r="G42" t="str">
        <f t="shared" si="1"/>
        <v xml:space="preserve">                "v": "0.140",</v>
      </c>
      <c r="H42" t="str">
        <f t="shared" si="2"/>
        <v xml:space="preserve">                "q": "A",</v>
      </c>
      <c r="I42" t="str">
        <f t="shared" si="3"/>
        <v xml:space="preserve">                "e": null,</v>
      </c>
      <c r="J42" t="str">
        <f t="shared" si="4"/>
        <v xml:space="preserve">                "arc": null</v>
      </c>
      <c r="K42" s="11" t="str">
        <f t="shared" si="5"/>
        <v xml:space="preserve">              {
                "sp": "&lt;onboarding_effective_date YYYY-MM-DDT18:30:00+00:00&gt;",
                "v": "0.140",
                "q": "A",
                "e": null,
                "arc": null
              },</v>
      </c>
    </row>
    <row r="43" spans="1:11" x14ac:dyDescent="0.25">
      <c r="A43" t="s">
        <v>126</v>
      </c>
      <c r="B43" s="3">
        <f>'Step 20-50'!C42</f>
        <v>0.14000000000000001</v>
      </c>
      <c r="C43" s="3" t="s">
        <v>14</v>
      </c>
      <c r="F43" s="10" t="str">
        <f t="shared" si="0"/>
        <v xml:space="preserve">                "sp": "&lt;onboarding_effective_date YYYY-MM-DDT19:00:00+00:00&gt;",</v>
      </c>
      <c r="G43" t="str">
        <f t="shared" si="1"/>
        <v xml:space="preserve">                "v": "0.140",</v>
      </c>
      <c r="H43" t="str">
        <f t="shared" si="2"/>
        <v xml:space="preserve">                "q": "A",</v>
      </c>
      <c r="I43" t="str">
        <f t="shared" si="3"/>
        <v xml:space="preserve">                "e": null,</v>
      </c>
      <c r="J43" t="str">
        <f t="shared" si="4"/>
        <v xml:space="preserve">                "arc": null</v>
      </c>
      <c r="K43" s="11" t="str">
        <f t="shared" si="5"/>
        <v xml:space="preserve">              {
                "sp": "&lt;onboarding_effective_date YYYY-MM-DDT19:00:00+00:00&gt;",
                "v": "0.140",
                "q": "A",
                "e": null,
                "arc": null
              },</v>
      </c>
    </row>
    <row r="44" spans="1:11" x14ac:dyDescent="0.25">
      <c r="A44" t="s">
        <v>127</v>
      </c>
      <c r="B44" s="3">
        <f>'Step 20-50'!C43</f>
        <v>0.14000000000000001</v>
      </c>
      <c r="C44" s="3" t="s">
        <v>14</v>
      </c>
      <c r="F44" s="10" t="str">
        <f t="shared" si="0"/>
        <v xml:space="preserve">                "sp": "&lt;onboarding_effective_date YYYY-MM-DDT19:30:00+00:00&gt;",</v>
      </c>
      <c r="G44" t="str">
        <f t="shared" si="1"/>
        <v xml:space="preserve">                "v": "0.140",</v>
      </c>
      <c r="H44" t="str">
        <f t="shared" si="2"/>
        <v xml:space="preserve">                "q": "A",</v>
      </c>
      <c r="I44" t="str">
        <f t="shared" si="3"/>
        <v xml:space="preserve">                "e": null,</v>
      </c>
      <c r="J44" t="str">
        <f t="shared" si="4"/>
        <v xml:space="preserve">                "arc": null</v>
      </c>
      <c r="K44" s="11" t="str">
        <f t="shared" si="5"/>
        <v xml:space="preserve">              {
                "sp": "&lt;onboarding_effective_date YYYY-MM-DDT19:30:00+00:00&gt;",
                "v": "0.140",
                "q": "A",
                "e": null,
                "arc": null
              },</v>
      </c>
    </row>
    <row r="45" spans="1:11" x14ac:dyDescent="0.25">
      <c r="A45" t="s">
        <v>128</v>
      </c>
      <c r="B45" s="3">
        <f>'Step 20-50'!C44</f>
        <v>0.14000000000000001</v>
      </c>
      <c r="C45" s="3" t="s">
        <v>14</v>
      </c>
      <c r="F45" s="10" t="str">
        <f t="shared" si="0"/>
        <v xml:space="preserve">                "sp": "&lt;onboarding_effective_date YYYY-MM-DDT20:00:00+00:00&gt;",</v>
      </c>
      <c r="G45" t="str">
        <f t="shared" si="1"/>
        <v xml:space="preserve">                "v": "0.140",</v>
      </c>
      <c r="H45" t="str">
        <f t="shared" si="2"/>
        <v xml:space="preserve">                "q": "A",</v>
      </c>
      <c r="I45" t="str">
        <f t="shared" si="3"/>
        <v xml:space="preserve">                "e": null,</v>
      </c>
      <c r="J45" t="str">
        <f t="shared" si="4"/>
        <v xml:space="preserve">                "arc": null</v>
      </c>
      <c r="K45" s="11" t="str">
        <f t="shared" si="5"/>
        <v xml:space="preserve">              {
                "sp": "&lt;onboarding_effective_date YYYY-MM-DDT20:00:00+00:00&gt;",
                "v": "0.140",
                "q": "A",
                "e": null,
                "arc": null
              },</v>
      </c>
    </row>
    <row r="46" spans="1:11" x14ac:dyDescent="0.25">
      <c r="A46" t="s">
        <v>129</v>
      </c>
      <c r="B46" s="3">
        <f>'Step 20-50'!C45</f>
        <v>0.14000000000000001</v>
      </c>
      <c r="C46" s="3" t="s">
        <v>14</v>
      </c>
      <c r="F46" s="10" t="str">
        <f t="shared" si="0"/>
        <v xml:space="preserve">                "sp": "&lt;onboarding_effective_date YYYY-MM-DDT20:30:00+00:00&gt;",</v>
      </c>
      <c r="G46" t="str">
        <f t="shared" si="1"/>
        <v xml:space="preserve">                "v": "0.140",</v>
      </c>
      <c r="H46" t="str">
        <f t="shared" si="2"/>
        <v xml:space="preserve">                "q": "A",</v>
      </c>
      <c r="I46" t="str">
        <f t="shared" si="3"/>
        <v xml:space="preserve">                "e": null,</v>
      </c>
      <c r="J46" t="str">
        <f t="shared" si="4"/>
        <v xml:space="preserve">                "arc": null</v>
      </c>
      <c r="K46" s="11" t="str">
        <f t="shared" si="5"/>
        <v xml:space="preserve">              {
                "sp": "&lt;onboarding_effective_date YYYY-MM-DDT20:30:00+00:00&gt;",
                "v": "0.140",
                "q": "A",
                "e": null,
                "arc": null
              },</v>
      </c>
    </row>
    <row r="47" spans="1:11" x14ac:dyDescent="0.25">
      <c r="A47" t="s">
        <v>130</v>
      </c>
      <c r="B47" s="3">
        <f>'Step 20-50'!C46</f>
        <v>0.14000000000000001</v>
      </c>
      <c r="C47" s="3" t="s">
        <v>14</v>
      </c>
      <c r="F47" s="10" t="str">
        <f t="shared" si="0"/>
        <v xml:space="preserve">                "sp": "&lt;onboarding_effective_date YYYY-MM-DDT21:00:00+00:00&gt;",</v>
      </c>
      <c r="G47" t="str">
        <f t="shared" si="1"/>
        <v xml:space="preserve">                "v": "0.140",</v>
      </c>
      <c r="H47" t="str">
        <f t="shared" si="2"/>
        <v xml:space="preserve">                "q": "A",</v>
      </c>
      <c r="I47" t="str">
        <f t="shared" si="3"/>
        <v xml:space="preserve">                "e": null,</v>
      </c>
      <c r="J47" t="str">
        <f t="shared" si="4"/>
        <v xml:space="preserve">                "arc": null</v>
      </c>
      <c r="K47" s="11" t="str">
        <f t="shared" si="5"/>
        <v xml:space="preserve">              {
                "sp": "&lt;onboarding_effective_date YYYY-MM-DDT21:00:00+00:00&gt;",
                "v": "0.140",
                "q": "A",
                "e": null,
                "arc": null
              },</v>
      </c>
    </row>
    <row r="48" spans="1:11" x14ac:dyDescent="0.25">
      <c r="A48" t="s">
        <v>131</v>
      </c>
      <c r="B48" s="3">
        <f>'Step 20-50'!C47</f>
        <v>0.14000000000000001</v>
      </c>
      <c r="C48" s="3" t="s">
        <v>14</v>
      </c>
      <c r="F48" s="10" t="str">
        <f t="shared" si="0"/>
        <v xml:space="preserve">                "sp": "&lt;onboarding_effective_date YYYY-MM-DDT21:30:00+00:00&gt;",</v>
      </c>
      <c r="G48" t="str">
        <f t="shared" si="1"/>
        <v xml:space="preserve">                "v": "0.140",</v>
      </c>
      <c r="H48" t="str">
        <f t="shared" si="2"/>
        <v xml:space="preserve">                "q": "A",</v>
      </c>
      <c r="I48" t="str">
        <f t="shared" si="3"/>
        <v xml:space="preserve">                "e": null,</v>
      </c>
      <c r="J48" t="str">
        <f t="shared" si="4"/>
        <v xml:space="preserve">                "arc": null</v>
      </c>
      <c r="K48" s="11" t="str">
        <f t="shared" si="5"/>
        <v xml:space="preserve">              {
                "sp": "&lt;onboarding_effective_date YYYY-MM-DDT21:30:00+00:00&gt;",
                "v": "0.140",
                "q": "A",
                "e": null,
                "arc": null
              },</v>
      </c>
    </row>
    <row r="49" spans="1:11" x14ac:dyDescent="0.25">
      <c r="A49" t="s">
        <v>132</v>
      </c>
      <c r="B49" s="3">
        <f>'Step 20-50'!C48</f>
        <v>0.14000000000000001</v>
      </c>
      <c r="C49" s="3" t="s">
        <v>14</v>
      </c>
      <c r="F49" s="10" t="str">
        <f t="shared" si="0"/>
        <v xml:space="preserve">                "sp": "&lt;onboarding_effective_date YYYY-MM-DDT22:00:00+00:00&gt;",</v>
      </c>
      <c r="G49" t="str">
        <f t="shared" si="1"/>
        <v xml:space="preserve">                "v": "0.140",</v>
      </c>
      <c r="H49" t="str">
        <f t="shared" si="2"/>
        <v xml:space="preserve">                "q": "A",</v>
      </c>
      <c r="I49" t="str">
        <f t="shared" si="3"/>
        <v xml:space="preserve">                "e": null,</v>
      </c>
      <c r="J49" t="str">
        <f t="shared" si="4"/>
        <v xml:space="preserve">                "arc": null</v>
      </c>
      <c r="K49" s="11" t="str">
        <f t="shared" si="5"/>
        <v xml:space="preserve">              {
                "sp": "&lt;onboarding_effective_date YYYY-MM-DDT22:00:00+00:00&gt;",
                "v": "0.140",
                "q": "A",
                "e": null,
                "arc": null
              },</v>
      </c>
    </row>
    <row r="50" spans="1:11" x14ac:dyDescent="0.25">
      <c r="A50" t="s">
        <v>133</v>
      </c>
      <c r="B50" s="3">
        <f>'Step 20-50'!C49</f>
        <v>0.14000000000000001</v>
      </c>
      <c r="C50" s="3" t="s">
        <v>14</v>
      </c>
      <c r="F50" s="10" t="str">
        <f t="shared" si="0"/>
        <v xml:space="preserve">                "sp": "&lt;onboarding_effective_date YYYY-MM-DDT22:30:00+00:00&gt;",</v>
      </c>
      <c r="G50" t="str">
        <f t="shared" si="1"/>
        <v xml:space="preserve">                "v": "0.140",</v>
      </c>
      <c r="H50" t="str">
        <f t="shared" si="2"/>
        <v xml:space="preserve">                "q": "A",</v>
      </c>
      <c r="I50" t="str">
        <f t="shared" si="3"/>
        <v xml:space="preserve">                "e": null,</v>
      </c>
      <c r="J50" t="str">
        <f t="shared" si="4"/>
        <v xml:space="preserve">                "arc": null</v>
      </c>
      <c r="K50" s="11" t="str">
        <f t="shared" si="5"/>
        <v xml:space="preserve">              {
                "sp": "&lt;onboarding_effective_date YYYY-MM-DDT22:30:00+00:00&gt;",
                "v": "0.140",
                "q": "A",
                "e": null,
                "arc": null
              },</v>
      </c>
    </row>
    <row r="51" spans="1:11" x14ac:dyDescent="0.25">
      <c r="A51" t="s">
        <v>134</v>
      </c>
      <c r="B51" s="3">
        <f>'Step 20-50'!C50</f>
        <v>0.14000000000000001</v>
      </c>
      <c r="C51" s="3" t="s">
        <v>14</v>
      </c>
      <c r="F51" s="10" t="str">
        <f t="shared" si="0"/>
        <v xml:space="preserve">                "sp": "&lt;onboarding_effective_date YYYY-MM-DDT23:00:00+00:00&gt;",</v>
      </c>
      <c r="G51" t="str">
        <f t="shared" si="1"/>
        <v xml:space="preserve">                "v": "0.140",</v>
      </c>
      <c r="H51" t="str">
        <f t="shared" si="2"/>
        <v xml:space="preserve">                "q": "A",</v>
      </c>
      <c r="I51" t="str">
        <f t="shared" si="3"/>
        <v xml:space="preserve">                "e": null,</v>
      </c>
      <c r="J51" t="str">
        <f t="shared" si="4"/>
        <v xml:space="preserve">                "arc": null</v>
      </c>
      <c r="K51" s="11" t="str">
        <f t="shared" si="5"/>
        <v xml:space="preserve">              {
                "sp": "&lt;onboarding_effective_date YYYY-MM-DDT23:00:00+00:00&gt;",
                "v": "0.140",
                "q": "A",
                "e": null,
                "arc": null
              },</v>
      </c>
    </row>
    <row r="52" spans="1:11" x14ac:dyDescent="0.25">
      <c r="A52" t="s">
        <v>135</v>
      </c>
      <c r="B52" s="3">
        <f>'Step 20-50'!C51</f>
        <v>0.14000000000000001</v>
      </c>
      <c r="C52" s="3" t="s">
        <v>14</v>
      </c>
      <c r="F52" s="10" t="str">
        <f t="shared" si="0"/>
        <v xml:space="preserve">                "sp": "&lt;onboarding_effective_date YYYY-MM-DDT23:30:00+00:00&gt;",</v>
      </c>
      <c r="G52" t="str">
        <f t="shared" si="1"/>
        <v xml:space="preserve">                "v": "0.140",</v>
      </c>
      <c r="H52" t="str">
        <f t="shared" si="2"/>
        <v xml:space="preserve">                "q": "A",</v>
      </c>
      <c r="I52" t="str">
        <f t="shared" si="3"/>
        <v xml:space="preserve">                "e": null,</v>
      </c>
      <c r="J52" t="str">
        <f t="shared" si="4"/>
        <v xml:space="preserve">                "arc": null</v>
      </c>
      <c r="K52" s="11" t="str">
        <f t="shared" si="5"/>
        <v xml:space="preserve">              {
                "sp": "&lt;onboarding_effective_date YYYY-MM-DDT23:30:00+00:00&gt;",
                "v": "0.140",
                "q": "A",
                "e": null,
                "arc": null
              }</v>
      </c>
    </row>
  </sheetData>
  <conditionalFormatting sqref="A2">
    <cfRule type="cellIs" dxfId="1" priority="1" operator="equal">
      <formula>"Ensure LoadShape.xlsx is open to remove #REF errors"</formula>
    </cfRule>
  </conditionalFormatting>
  <pageMargins left="0.7" right="0.7" top="0.75" bottom="0.75" header="0.3" footer="0.3"/>
  <headerFooter>
    <oddFooter>&amp;C_x000D_&amp;1#&amp;"Arial"&amp;9&amp;K000000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CB3E-7A23-42AF-A6EE-B3876A5FBB3C}">
  <sheetPr>
    <tabColor rgb="FF92D050"/>
  </sheetPr>
  <dimension ref="A1:G4"/>
  <sheetViews>
    <sheetView workbookViewId="0">
      <selection activeCell="C4" sqref="C4"/>
    </sheetView>
  </sheetViews>
  <sheetFormatPr defaultRowHeight="15" x14ac:dyDescent="0.25"/>
  <cols>
    <col min="1" max="1" width="14.85546875" customWidth="1"/>
    <col min="2" max="2" width="18.5703125" customWidth="1"/>
    <col min="3" max="3" width="19.42578125" customWidth="1"/>
    <col min="6" max="6" width="39.140625" customWidth="1"/>
    <col min="7" max="7" width="10.5703125" bestFit="1" customWidth="1"/>
  </cols>
  <sheetData>
    <row r="1" spans="1:7" x14ac:dyDescent="0.25">
      <c r="A1" s="1" t="s">
        <v>37</v>
      </c>
    </row>
    <row r="2" spans="1:7" x14ac:dyDescent="0.25">
      <c r="A2" s="2"/>
      <c r="F2" s="2" t="s">
        <v>15</v>
      </c>
    </row>
    <row r="3" spans="1:7" x14ac:dyDescent="0.25">
      <c r="A3" s="2" t="s">
        <v>0</v>
      </c>
      <c r="B3" s="2" t="s">
        <v>1</v>
      </c>
      <c r="C3" s="2" t="s">
        <v>2</v>
      </c>
      <c r="F3" s="2" t="s">
        <v>0</v>
      </c>
      <c r="G3" s="2" t="s">
        <v>13</v>
      </c>
    </row>
    <row r="4" spans="1:7" x14ac:dyDescent="0.25">
      <c r="A4" t="s">
        <v>149</v>
      </c>
      <c r="B4" t="s">
        <v>149</v>
      </c>
      <c r="C4" t="s">
        <v>149</v>
      </c>
      <c r="F4" t="s">
        <v>138</v>
      </c>
      <c r="G4">
        <v>1012</v>
      </c>
    </row>
  </sheetData>
  <pageMargins left="0.7" right="0.7" top="0.75" bottom="0.75" header="0.3" footer="0.3"/>
  <headerFooter>
    <oddFooter>&amp;C_x000D_&amp;1#&amp;"Arial"&amp;9&amp;K000000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EE98-D46C-43C7-94AF-B61424F5E92C}">
  <sheetPr>
    <tabColor rgb="FF00B0F0"/>
  </sheetPr>
  <dimension ref="A1:N52"/>
  <sheetViews>
    <sheetView tabSelected="1" workbookViewId="0">
      <selection activeCell="A2" sqref="A2"/>
    </sheetView>
  </sheetViews>
  <sheetFormatPr defaultRowHeight="15" x14ac:dyDescent="0.25"/>
  <cols>
    <col min="1" max="1" width="55.7109375" customWidth="1"/>
    <col min="2" max="4" width="11.85546875" customWidth="1"/>
    <col min="5" max="7" width="11.28515625" style="3" customWidth="1"/>
    <col min="8" max="8" width="11.28515625" style="5" customWidth="1"/>
    <col min="9" max="9" width="3.85546875" style="10" customWidth="1"/>
    <col min="10" max="13" width="3.85546875" customWidth="1"/>
    <col min="14" max="14" width="9.140625" style="11"/>
  </cols>
  <sheetData>
    <row r="1" spans="1:14" x14ac:dyDescent="0.25">
      <c r="A1" t="s">
        <v>38</v>
      </c>
      <c r="I1" s="7"/>
      <c r="J1" s="8"/>
      <c r="K1" s="8"/>
      <c r="L1" s="8"/>
      <c r="M1" s="8"/>
      <c r="N1" s="9"/>
    </row>
    <row r="2" spans="1:14" x14ac:dyDescent="0.25">
      <c r="A2" t="str" cm="1">
        <f t="array" aca="1" ref="A2" ca="1">IF(ISERROR(INDIRECT("'[LoadShape.xlsx]" &amp; 'Load Shape Criteria'!$H$4 &amp; " 22'!$L4")),"Ensure LoadShape.xlsx is open to remove #REF errors","")</f>
        <v/>
      </c>
    </row>
    <row r="3" spans="1:14" s="18" customFormat="1" ht="30" x14ac:dyDescent="0.25">
      <c r="A3" s="14" t="s">
        <v>8</v>
      </c>
      <c r="B3" s="14" t="s">
        <v>33</v>
      </c>
      <c r="C3" s="14" t="s">
        <v>33</v>
      </c>
      <c r="D3" s="14" t="s">
        <v>9</v>
      </c>
      <c r="E3" s="15" t="s">
        <v>29</v>
      </c>
      <c r="F3" s="15" t="s">
        <v>10</v>
      </c>
      <c r="G3" s="15" t="s">
        <v>10</v>
      </c>
      <c r="H3" s="16" t="s">
        <v>10</v>
      </c>
      <c r="I3" s="17"/>
      <c r="N3" s="19"/>
    </row>
    <row r="4" spans="1:14" x14ac:dyDescent="0.25">
      <c r="A4" s="2" t="s">
        <v>3</v>
      </c>
      <c r="B4" s="2" t="s">
        <v>30</v>
      </c>
      <c r="C4" s="2" t="s">
        <v>31</v>
      </c>
      <c r="D4" s="2" t="s">
        <v>32</v>
      </c>
      <c r="E4" s="4" t="s">
        <v>4</v>
      </c>
      <c r="F4" s="4" t="s">
        <v>5</v>
      </c>
      <c r="G4" s="4" t="s">
        <v>6</v>
      </c>
      <c r="H4" s="6" t="s">
        <v>7</v>
      </c>
      <c r="I4" s="12" t="s">
        <v>3</v>
      </c>
      <c r="J4" s="4" t="s">
        <v>4</v>
      </c>
      <c r="K4" s="4" t="s">
        <v>5</v>
      </c>
      <c r="L4" s="4" t="s">
        <v>6</v>
      </c>
      <c r="M4" s="4" t="s">
        <v>7</v>
      </c>
      <c r="N4" s="13" t="s">
        <v>8</v>
      </c>
    </row>
    <row r="5" spans="1:14" x14ac:dyDescent="0.25">
      <c r="A5" t="s">
        <v>40</v>
      </c>
      <c r="B5" cm="1">
        <f t="array" aca="1" ref="B5" ca="1">INDIRECT("'[LoadShape.xlsx]" &amp; 'Load Shape Criteria'!$H$4 &amp; " 22'!$L4")</f>
        <v>0.1</v>
      </c>
      <c r="C5" cm="1">
        <f t="array" aca="1" ref="C5" ca="1">INDIRECT("'[LoadShape.xlsx]" &amp; 'Load Shape Criteria'!$H$4 &amp; " 23'!$I$4")</f>
        <v>6.3999999999999968</v>
      </c>
      <c r="D5">
        <f>'Step 281'!$G$4-'Step 20-50'!$G$4</f>
        <v>6</v>
      </c>
      <c r="E5" s="3">
        <f ca="1">B5/C5*D5</f>
        <v>9.3750000000000042E-2</v>
      </c>
      <c r="F5" s="3" t="s">
        <v>16</v>
      </c>
      <c r="G5" s="3">
        <v>1</v>
      </c>
      <c r="I5" s="10" t="str">
        <f>"                ""sp"": """&amp;A5&amp;""","</f>
        <v xml:space="preserve">                "sp": "&lt;onboarding_effective_date +1cd YYYY-MM-DDT00:00:00+00:00&gt;",</v>
      </c>
      <c r="J5" t="str">
        <f ca="1">"                ""v"": """&amp;TEXT(E5,".000")&amp;""","</f>
        <v xml:space="preserve">                "v": ".094",</v>
      </c>
      <c r="K5" t="str">
        <f>"                ""q"": """&amp;F5&amp;""","</f>
        <v xml:space="preserve">                "q": "E2",</v>
      </c>
      <c r="L5" t="str">
        <f>IF(LEN(TRIM(G5))=0,"                ""e"": null,","                ""e"": """&amp;G5&amp;""",")</f>
        <v xml:space="preserve">                "e": "1",</v>
      </c>
      <c r="M5" t="str">
        <f>IF(LEN(TRIM(H5))=0,"                ""arc"": null","                ""arc"": """&amp;H5&amp;"""")</f>
        <v xml:space="preserve">                "arc": null</v>
      </c>
      <c r="N5" s="11" t="str">
        <f ca="1">"              {
"&amp;I5&amp;"
"&amp;J5&amp;"
"&amp;K5&amp;"
"&amp;L5&amp;"
"&amp;M5&amp;"
              }"&amp;IF(LEN(A6)&gt;0,",","")</f>
        <v xml:space="preserve">              {
                "sp": "&lt;onboarding_effective_date +1cd YYYY-MM-DDT00:00:00+00:00&gt;",
                "v": ".094",
                "q": "E2",
                "e": "1",
                "arc": null
              },</v>
      </c>
    </row>
    <row r="6" spans="1:14" x14ac:dyDescent="0.25">
      <c r="A6" t="s">
        <v>41</v>
      </c>
      <c r="B6" cm="1">
        <f t="array" aca="1" ref="B6" ca="1">INDIRECT("'[LoadShape.xlsx]" &amp; 'Load Shape Criteria'!$H$4 &amp; " 22'!$L5")</f>
        <v>0.1</v>
      </c>
      <c r="C6" cm="1">
        <f t="array" aca="1" ref="C6" ca="1">INDIRECT("'[LoadShape.xlsx]" &amp; 'Load Shape Criteria'!$H$4 &amp; " 23'!$I$4")</f>
        <v>6.3999999999999968</v>
      </c>
      <c r="D6">
        <f>'Step 281'!$G$4-'Step 20-50'!$G$4</f>
        <v>6</v>
      </c>
      <c r="E6" s="3">
        <f t="shared" ref="E6:E52" ca="1" si="0">B6/C6*D6</f>
        <v>9.3750000000000042E-2</v>
      </c>
      <c r="F6" s="3" t="s">
        <v>16</v>
      </c>
      <c r="G6" s="3">
        <v>1</v>
      </c>
      <c r="I6" s="10" t="str">
        <f t="shared" ref="I6:I52" si="1">"                ""sp"": """&amp;A6&amp;""","</f>
        <v xml:space="preserve">                "sp": "&lt;onboarding_effective_date +1cd YYYY-MM-DDT00:30:00+00:00&gt;",</v>
      </c>
      <c r="J6" t="str">
        <f t="shared" ref="J6:J52" ca="1" si="2">"                ""v"": """&amp;TEXT(E6,".000")&amp;""","</f>
        <v xml:space="preserve">                "v": ".094",</v>
      </c>
      <c r="K6" t="str">
        <f t="shared" ref="K6:K52" si="3">"                ""q"": """&amp;F6&amp;""","</f>
        <v xml:space="preserve">                "q": "E2",</v>
      </c>
      <c r="L6" t="str">
        <f t="shared" ref="L6:L52" si="4">IF(LEN(TRIM(G6))=0,"                ""e"": null,","                ""e"": """&amp;G6&amp;""",")</f>
        <v xml:space="preserve">                "e": "1",</v>
      </c>
      <c r="M6" t="str">
        <f t="shared" ref="M6:M52" si="5">IF(LEN(TRIM(H6))=0,"                ""arc"": null","                ""arc"": """&amp;H6&amp;"""")</f>
        <v xml:space="preserve">                "arc": null</v>
      </c>
      <c r="N6" s="11" t="str">
        <f t="shared" ref="N6:N52" ca="1" si="6">"              {
"&amp;I6&amp;"
"&amp;J6&amp;"
"&amp;K6&amp;"
"&amp;L6&amp;"
"&amp;M6&amp;"
              }"&amp;IF(LEN(A7)&gt;0,",","")</f>
        <v xml:space="preserve">              {
                "sp": "&lt;onboarding_effective_date +1cd YYYY-MM-DDT00:30:00+00:00&gt;",
                "v": ".094",
                "q": "E2",
                "e": "1",
                "arc": null
              },</v>
      </c>
    </row>
    <row r="7" spans="1:14" x14ac:dyDescent="0.25">
      <c r="A7" t="s">
        <v>42</v>
      </c>
      <c r="B7" cm="1">
        <f t="array" aca="1" ref="B7" ca="1">INDIRECT("'[LoadShape.xlsx]" &amp; 'Load Shape Criteria'!$H$4 &amp; " 22'!$L6")</f>
        <v>0.1</v>
      </c>
      <c r="C7" cm="1">
        <f t="array" aca="1" ref="C7" ca="1">INDIRECT("'[LoadShape.xlsx]" &amp; 'Load Shape Criteria'!$H$4 &amp; " 23'!$I$4")</f>
        <v>6.3999999999999968</v>
      </c>
      <c r="D7">
        <f>'Step 281'!$G$4-'Step 20-50'!$G$4</f>
        <v>6</v>
      </c>
      <c r="E7" s="3">
        <f t="shared" ca="1" si="0"/>
        <v>9.3750000000000042E-2</v>
      </c>
      <c r="F7" s="3" t="s">
        <v>16</v>
      </c>
      <c r="G7" s="3">
        <v>1</v>
      </c>
      <c r="I7" s="10" t="str">
        <f t="shared" si="1"/>
        <v xml:space="preserve">                "sp": "&lt;onboarding_effective_date +1cd YYYY-MM-DDT01:00:00+00:00&gt;",</v>
      </c>
      <c r="J7" t="str">
        <f t="shared" ca="1" si="2"/>
        <v xml:space="preserve">                "v": ".094",</v>
      </c>
      <c r="K7" t="str">
        <f t="shared" si="3"/>
        <v xml:space="preserve">                "q": "E2",</v>
      </c>
      <c r="L7" t="str">
        <f t="shared" si="4"/>
        <v xml:space="preserve">                "e": "1",</v>
      </c>
      <c r="M7" t="str">
        <f t="shared" si="5"/>
        <v xml:space="preserve">                "arc": null</v>
      </c>
      <c r="N7" s="11" t="str">
        <f t="shared" ca="1" si="6"/>
        <v xml:space="preserve">              {
                "sp": "&lt;onboarding_effective_date +1cd YYYY-MM-DDT01:00:00+00:00&gt;",
                "v": ".094",
                "q": "E2",
                "e": "1",
                "arc": null
              },</v>
      </c>
    </row>
    <row r="8" spans="1:14" x14ac:dyDescent="0.25">
      <c r="A8" t="s">
        <v>43</v>
      </c>
      <c r="B8" cm="1">
        <f t="array" aca="1" ref="B8" ca="1">INDIRECT("'[LoadShape.xlsx]" &amp; 'Load Shape Criteria'!$H$4 &amp; " 22'!$L7")</f>
        <v>0.1</v>
      </c>
      <c r="C8" cm="1">
        <f t="array" aca="1" ref="C8" ca="1">INDIRECT("'[LoadShape.xlsx]" &amp; 'Load Shape Criteria'!$H$4 &amp; " 23'!$I$4")</f>
        <v>6.3999999999999968</v>
      </c>
      <c r="D8">
        <f>'Step 281'!$G$4-'Step 20-50'!$G$4</f>
        <v>6</v>
      </c>
      <c r="E8" s="3">
        <f t="shared" ca="1" si="0"/>
        <v>9.3750000000000042E-2</v>
      </c>
      <c r="F8" s="3" t="s">
        <v>16</v>
      </c>
      <c r="G8" s="3">
        <v>1</v>
      </c>
      <c r="I8" s="10" t="str">
        <f t="shared" si="1"/>
        <v xml:space="preserve">                "sp": "&lt;onboarding_effective_date +1cd YYYY-MM-DDT01:30:00+00:00&gt;",</v>
      </c>
      <c r="J8" t="str">
        <f t="shared" ca="1" si="2"/>
        <v xml:space="preserve">                "v": ".094",</v>
      </c>
      <c r="K8" t="str">
        <f t="shared" si="3"/>
        <v xml:space="preserve">                "q": "E2",</v>
      </c>
      <c r="L8" t="str">
        <f t="shared" si="4"/>
        <v xml:space="preserve">                "e": "1",</v>
      </c>
      <c r="M8" t="str">
        <f t="shared" si="5"/>
        <v xml:space="preserve">                "arc": null</v>
      </c>
      <c r="N8" s="11" t="str">
        <f t="shared" ca="1" si="6"/>
        <v xml:space="preserve">              {
                "sp": "&lt;onboarding_effective_date +1cd YYYY-MM-DDT01:30:00+00:00&gt;",
                "v": ".094",
                "q": "E2",
                "e": "1",
                "arc": null
              },</v>
      </c>
    </row>
    <row r="9" spans="1:14" x14ac:dyDescent="0.25">
      <c r="A9" t="s">
        <v>44</v>
      </c>
      <c r="B9" cm="1">
        <f t="array" aca="1" ref="B9" ca="1">INDIRECT("'[LoadShape.xlsx]" &amp; 'Load Shape Criteria'!$H$4 &amp; " 22'!$L8")</f>
        <v>0.1</v>
      </c>
      <c r="C9" cm="1">
        <f t="array" aca="1" ref="C9" ca="1">INDIRECT("'[LoadShape.xlsx]" &amp; 'Load Shape Criteria'!$H$4 &amp; " 23'!$I$4")</f>
        <v>6.3999999999999968</v>
      </c>
      <c r="D9">
        <f>'Step 281'!$G$4-'Step 20-50'!$G$4</f>
        <v>6</v>
      </c>
      <c r="E9" s="3">
        <f t="shared" ca="1" si="0"/>
        <v>9.3750000000000042E-2</v>
      </c>
      <c r="F9" s="3" t="s">
        <v>16</v>
      </c>
      <c r="G9" s="3">
        <v>1</v>
      </c>
      <c r="I9" s="10" t="str">
        <f t="shared" si="1"/>
        <v xml:space="preserve">                "sp": "&lt;onboarding_effective_date +1cd YYYY-MM-DDT02:00:00+00:00&gt;",</v>
      </c>
      <c r="J9" t="str">
        <f t="shared" ca="1" si="2"/>
        <v xml:space="preserve">                "v": ".094",</v>
      </c>
      <c r="K9" t="str">
        <f t="shared" si="3"/>
        <v xml:space="preserve">                "q": "E2",</v>
      </c>
      <c r="L9" t="str">
        <f t="shared" si="4"/>
        <v xml:space="preserve">                "e": "1",</v>
      </c>
      <c r="M9" t="str">
        <f t="shared" si="5"/>
        <v xml:space="preserve">                "arc": null</v>
      </c>
      <c r="N9" s="11" t="str">
        <f t="shared" ca="1" si="6"/>
        <v xml:space="preserve">              {
                "sp": "&lt;onboarding_effective_date +1cd YYYY-MM-DDT02:00:00+00:00&gt;",
                "v": ".094",
                "q": "E2",
                "e": "1",
                "arc": null
              },</v>
      </c>
    </row>
    <row r="10" spans="1:14" x14ac:dyDescent="0.25">
      <c r="A10" t="s">
        <v>45</v>
      </c>
      <c r="B10" cm="1">
        <f t="array" aca="1" ref="B10" ca="1">INDIRECT("'[LoadShape.xlsx]" &amp; 'Load Shape Criteria'!$H$4 &amp; " 22'!$L9")</f>
        <v>0.1</v>
      </c>
      <c r="C10" cm="1">
        <f t="array" aca="1" ref="C10" ca="1">INDIRECT("'[LoadShape.xlsx]" &amp; 'Load Shape Criteria'!$H$4 &amp; " 23'!$I$4")</f>
        <v>6.3999999999999968</v>
      </c>
      <c r="D10">
        <f>'Step 281'!$G$4-'Step 20-50'!$G$4</f>
        <v>6</v>
      </c>
      <c r="E10" s="3">
        <f t="shared" ca="1" si="0"/>
        <v>9.3750000000000042E-2</v>
      </c>
      <c r="F10" s="3" t="s">
        <v>16</v>
      </c>
      <c r="G10" s="3">
        <v>1</v>
      </c>
      <c r="I10" s="10" t="str">
        <f t="shared" si="1"/>
        <v xml:space="preserve">                "sp": "&lt;onboarding_effective_date +1cd YYYY-MM-DDT02:30:00+00:00&gt;",</v>
      </c>
      <c r="J10" t="str">
        <f t="shared" ca="1" si="2"/>
        <v xml:space="preserve">                "v": ".094",</v>
      </c>
      <c r="K10" t="str">
        <f t="shared" si="3"/>
        <v xml:space="preserve">                "q": "E2",</v>
      </c>
      <c r="L10" t="str">
        <f t="shared" si="4"/>
        <v xml:space="preserve">                "e": "1",</v>
      </c>
      <c r="M10" t="str">
        <f t="shared" si="5"/>
        <v xml:space="preserve">                "arc": null</v>
      </c>
      <c r="N10" s="11" t="str">
        <f t="shared" ca="1" si="6"/>
        <v xml:space="preserve">              {
                "sp": "&lt;onboarding_effective_date +1cd YYYY-MM-DDT02:30:00+00:00&gt;",
                "v": ".094",
                "q": "E2",
                "e": "1",
                "arc": null
              },</v>
      </c>
    </row>
    <row r="11" spans="1:14" x14ac:dyDescent="0.25">
      <c r="A11" t="s">
        <v>46</v>
      </c>
      <c r="B11" cm="1">
        <f t="array" aca="1" ref="B11" ca="1">INDIRECT("'[LoadShape.xlsx]" &amp; 'Load Shape Criteria'!$H$4 &amp; " 22'!$L10")</f>
        <v>0.1</v>
      </c>
      <c r="C11" cm="1">
        <f t="array" aca="1" ref="C11" ca="1">INDIRECT("'[LoadShape.xlsx]" &amp; 'Load Shape Criteria'!$H$4 &amp; " 23'!$I$4")</f>
        <v>6.3999999999999968</v>
      </c>
      <c r="D11">
        <f>'Step 281'!$G$4-'Step 20-50'!$G$4</f>
        <v>6</v>
      </c>
      <c r="E11" s="3">
        <f t="shared" ca="1" si="0"/>
        <v>9.3750000000000042E-2</v>
      </c>
      <c r="F11" s="3" t="s">
        <v>16</v>
      </c>
      <c r="G11" s="3">
        <v>1</v>
      </c>
      <c r="I11" s="10" t="str">
        <f t="shared" si="1"/>
        <v xml:space="preserve">                "sp": "&lt;onboarding_effective_date +1cd YYYY-MM-DDT03:00:00+00:00&gt;",</v>
      </c>
      <c r="J11" t="str">
        <f t="shared" ca="1" si="2"/>
        <v xml:space="preserve">                "v": ".094",</v>
      </c>
      <c r="K11" t="str">
        <f t="shared" si="3"/>
        <v xml:space="preserve">                "q": "E2",</v>
      </c>
      <c r="L11" t="str">
        <f t="shared" si="4"/>
        <v xml:space="preserve">                "e": "1",</v>
      </c>
      <c r="M11" t="str">
        <f t="shared" si="5"/>
        <v xml:space="preserve">                "arc": null</v>
      </c>
      <c r="N11" s="11" t="str">
        <f t="shared" ca="1" si="6"/>
        <v xml:space="preserve">              {
                "sp": "&lt;onboarding_effective_date +1cd YYYY-MM-DDT03:00:00+00:00&gt;",
                "v": ".094",
                "q": "E2",
                "e": "1",
                "arc": null
              },</v>
      </c>
    </row>
    <row r="12" spans="1:14" x14ac:dyDescent="0.25">
      <c r="A12" t="s">
        <v>47</v>
      </c>
      <c r="B12" cm="1">
        <f t="array" aca="1" ref="B12" ca="1">INDIRECT("'[LoadShape.xlsx]" &amp; 'Load Shape Criteria'!$H$4 &amp; " 22'!$L11")</f>
        <v>0.1</v>
      </c>
      <c r="C12" cm="1">
        <f t="array" aca="1" ref="C12" ca="1">INDIRECT("'[LoadShape.xlsx]" &amp; 'Load Shape Criteria'!$H$4 &amp; " 23'!$I$4")</f>
        <v>6.3999999999999968</v>
      </c>
      <c r="D12">
        <f>'Step 281'!$G$4-'Step 20-50'!$G$4</f>
        <v>6</v>
      </c>
      <c r="E12" s="3">
        <f t="shared" ca="1" si="0"/>
        <v>9.3750000000000042E-2</v>
      </c>
      <c r="F12" s="3" t="s">
        <v>16</v>
      </c>
      <c r="G12" s="3">
        <v>1</v>
      </c>
      <c r="I12" s="10" t="str">
        <f t="shared" si="1"/>
        <v xml:space="preserve">                "sp": "&lt;onboarding_effective_date +1cd YYYY-MM-DDT03:30:00+00:00&gt;",</v>
      </c>
      <c r="J12" t="str">
        <f t="shared" ca="1" si="2"/>
        <v xml:space="preserve">                "v": ".094",</v>
      </c>
      <c r="K12" t="str">
        <f t="shared" si="3"/>
        <v xml:space="preserve">                "q": "E2",</v>
      </c>
      <c r="L12" t="str">
        <f t="shared" si="4"/>
        <v xml:space="preserve">                "e": "1",</v>
      </c>
      <c r="M12" t="str">
        <f t="shared" si="5"/>
        <v xml:space="preserve">                "arc": null</v>
      </c>
      <c r="N12" s="11" t="str">
        <f t="shared" ca="1" si="6"/>
        <v xml:space="preserve">              {
                "sp": "&lt;onboarding_effective_date +1cd YYYY-MM-DDT03:30:00+00:00&gt;",
                "v": ".094",
                "q": "E2",
                "e": "1",
                "arc": null
              },</v>
      </c>
    </row>
    <row r="13" spans="1:14" x14ac:dyDescent="0.25">
      <c r="A13" t="s">
        <v>48</v>
      </c>
      <c r="B13" cm="1">
        <f t="array" aca="1" ref="B13" ca="1">INDIRECT("'[LoadShape.xlsx]" &amp; 'Load Shape Criteria'!$H$4 &amp; " 22'!$L12")</f>
        <v>0.1</v>
      </c>
      <c r="C13" cm="1">
        <f t="array" aca="1" ref="C13" ca="1">INDIRECT("'[LoadShape.xlsx]" &amp; 'Load Shape Criteria'!$H$4 &amp; " 23'!$I$4")</f>
        <v>6.3999999999999968</v>
      </c>
      <c r="D13">
        <f>'Step 281'!$G$4-'Step 20-50'!$G$4</f>
        <v>6</v>
      </c>
      <c r="E13" s="3">
        <f t="shared" ca="1" si="0"/>
        <v>9.3750000000000042E-2</v>
      </c>
      <c r="F13" s="3" t="s">
        <v>16</v>
      </c>
      <c r="G13" s="3">
        <v>1</v>
      </c>
      <c r="I13" s="10" t="str">
        <f t="shared" si="1"/>
        <v xml:space="preserve">                "sp": "&lt;onboarding_effective_date +1cd YYYY-MM-DDT04:00:00+00:00&gt;",</v>
      </c>
      <c r="J13" t="str">
        <f t="shared" ca="1" si="2"/>
        <v xml:space="preserve">                "v": ".094",</v>
      </c>
      <c r="K13" t="str">
        <f t="shared" si="3"/>
        <v xml:space="preserve">                "q": "E2",</v>
      </c>
      <c r="L13" t="str">
        <f t="shared" si="4"/>
        <v xml:space="preserve">                "e": "1",</v>
      </c>
      <c r="M13" t="str">
        <f t="shared" si="5"/>
        <v xml:space="preserve">                "arc": null</v>
      </c>
      <c r="N13" s="11" t="str">
        <f t="shared" ca="1" si="6"/>
        <v xml:space="preserve">              {
                "sp": "&lt;onboarding_effective_date +1cd YYYY-MM-DDT04:00:00+00:00&gt;",
                "v": ".094",
                "q": "E2",
                "e": "1",
                "arc": null
              },</v>
      </c>
    </row>
    <row r="14" spans="1:14" x14ac:dyDescent="0.25">
      <c r="A14" t="s">
        <v>49</v>
      </c>
      <c r="B14" cm="1">
        <f t="array" aca="1" ref="B14" ca="1">INDIRECT("'[LoadShape.xlsx]" &amp; 'Load Shape Criteria'!$H$4 &amp; " 22'!$L13")</f>
        <v>0.1</v>
      </c>
      <c r="C14" cm="1">
        <f t="array" aca="1" ref="C14" ca="1">INDIRECT("'[LoadShape.xlsx]" &amp; 'Load Shape Criteria'!$H$4 &amp; " 23'!$I$4")</f>
        <v>6.3999999999999968</v>
      </c>
      <c r="D14">
        <f>'Step 281'!$G$4-'Step 20-50'!$G$4</f>
        <v>6</v>
      </c>
      <c r="E14" s="3">
        <f t="shared" ca="1" si="0"/>
        <v>9.3750000000000042E-2</v>
      </c>
      <c r="F14" s="3" t="s">
        <v>16</v>
      </c>
      <c r="G14" s="3">
        <v>1</v>
      </c>
      <c r="I14" s="10" t="str">
        <f t="shared" si="1"/>
        <v xml:space="preserve">                "sp": "&lt;onboarding_effective_date +1cd YYYY-MM-DDT04:30:00+00:00&gt;",</v>
      </c>
      <c r="J14" t="str">
        <f t="shared" ca="1" si="2"/>
        <v xml:space="preserve">                "v": ".094",</v>
      </c>
      <c r="K14" t="str">
        <f t="shared" si="3"/>
        <v xml:space="preserve">                "q": "E2",</v>
      </c>
      <c r="L14" t="str">
        <f t="shared" si="4"/>
        <v xml:space="preserve">                "e": "1",</v>
      </c>
      <c r="M14" t="str">
        <f t="shared" si="5"/>
        <v xml:space="preserve">                "arc": null</v>
      </c>
      <c r="N14" s="11" t="str">
        <f t="shared" ca="1" si="6"/>
        <v xml:space="preserve">              {
                "sp": "&lt;onboarding_effective_date +1cd YYYY-MM-DDT04:30:00+00:00&gt;",
                "v": ".094",
                "q": "E2",
                "e": "1",
                "arc": null
              },</v>
      </c>
    </row>
    <row r="15" spans="1:14" x14ac:dyDescent="0.25">
      <c r="A15" t="s">
        <v>50</v>
      </c>
      <c r="B15" cm="1">
        <f t="array" aca="1" ref="B15" ca="1">INDIRECT("'[LoadShape.xlsx]" &amp; 'Load Shape Criteria'!$H$4 &amp; " 22'!$L14")</f>
        <v>0.1</v>
      </c>
      <c r="C15" cm="1">
        <f t="array" aca="1" ref="C15" ca="1">INDIRECT("'[LoadShape.xlsx]" &amp; 'Load Shape Criteria'!$H$4 &amp; " 23'!$I$4")</f>
        <v>6.3999999999999968</v>
      </c>
      <c r="D15">
        <f>'Step 281'!$G$4-'Step 20-50'!$G$4</f>
        <v>6</v>
      </c>
      <c r="E15" s="3">
        <f t="shared" ca="1" si="0"/>
        <v>9.3750000000000042E-2</v>
      </c>
      <c r="F15" s="3" t="s">
        <v>16</v>
      </c>
      <c r="G15" s="3">
        <v>1</v>
      </c>
      <c r="I15" s="10" t="str">
        <f t="shared" si="1"/>
        <v xml:space="preserve">                "sp": "&lt;onboarding_effective_date +1cd YYYY-MM-DDT05:00:00+00:00&gt;",</v>
      </c>
      <c r="J15" t="str">
        <f t="shared" ca="1" si="2"/>
        <v xml:space="preserve">                "v": ".094",</v>
      </c>
      <c r="K15" t="str">
        <f t="shared" si="3"/>
        <v xml:space="preserve">                "q": "E2",</v>
      </c>
      <c r="L15" t="str">
        <f t="shared" si="4"/>
        <v xml:space="preserve">                "e": "1",</v>
      </c>
      <c r="M15" t="str">
        <f t="shared" si="5"/>
        <v xml:space="preserve">                "arc": null</v>
      </c>
      <c r="N15" s="11" t="str">
        <f t="shared" ca="1" si="6"/>
        <v xml:space="preserve">              {
                "sp": "&lt;onboarding_effective_date +1cd YYYY-MM-DDT05:00:00+00:00&gt;",
                "v": ".094",
                "q": "E2",
                "e": "1",
                "arc": null
              },</v>
      </c>
    </row>
    <row r="16" spans="1:14" x14ac:dyDescent="0.25">
      <c r="A16" t="s">
        <v>51</v>
      </c>
      <c r="B16" cm="1">
        <f t="array" aca="1" ref="B16" ca="1">INDIRECT("'[LoadShape.xlsx]" &amp; 'Load Shape Criteria'!$H$4 &amp; " 22'!$L15")</f>
        <v>0.1</v>
      </c>
      <c r="C16" cm="1">
        <f t="array" aca="1" ref="C16" ca="1">INDIRECT("'[LoadShape.xlsx]" &amp; 'Load Shape Criteria'!$H$4 &amp; " 23'!$I$4")</f>
        <v>6.3999999999999968</v>
      </c>
      <c r="D16">
        <f>'Step 281'!$G$4-'Step 20-50'!$G$4</f>
        <v>6</v>
      </c>
      <c r="E16" s="3">
        <f t="shared" ca="1" si="0"/>
        <v>9.3750000000000042E-2</v>
      </c>
      <c r="F16" s="3" t="s">
        <v>16</v>
      </c>
      <c r="G16" s="3">
        <v>1</v>
      </c>
      <c r="I16" s="10" t="str">
        <f t="shared" si="1"/>
        <v xml:space="preserve">                "sp": "&lt;onboarding_effective_date +1cd YYYY-MM-DDT05:30:00+00:00&gt;",</v>
      </c>
      <c r="J16" t="str">
        <f t="shared" ca="1" si="2"/>
        <v xml:space="preserve">                "v": ".094",</v>
      </c>
      <c r="K16" t="str">
        <f t="shared" si="3"/>
        <v xml:space="preserve">                "q": "E2",</v>
      </c>
      <c r="L16" t="str">
        <f t="shared" si="4"/>
        <v xml:space="preserve">                "e": "1",</v>
      </c>
      <c r="M16" t="str">
        <f t="shared" si="5"/>
        <v xml:space="preserve">                "arc": null</v>
      </c>
      <c r="N16" s="11" t="str">
        <f t="shared" ca="1" si="6"/>
        <v xml:space="preserve">              {
                "sp": "&lt;onboarding_effective_date +1cd YYYY-MM-DDT05:30:00+00:00&gt;",
                "v": ".094",
                "q": "E2",
                "e": "1",
                "arc": null
              },</v>
      </c>
    </row>
    <row r="17" spans="1:14" x14ac:dyDescent="0.25">
      <c r="A17" t="s">
        <v>52</v>
      </c>
      <c r="B17" cm="1">
        <f t="array" aca="1" ref="B17" ca="1">INDIRECT("'[LoadShape.xlsx]" &amp; 'Load Shape Criteria'!$H$4 &amp; " 22'!$L16")</f>
        <v>0.1</v>
      </c>
      <c r="C17" cm="1">
        <f t="array" aca="1" ref="C17" ca="1">INDIRECT("'[LoadShape.xlsx]" &amp; 'Load Shape Criteria'!$H$4 &amp; " 23'!$I$4")</f>
        <v>6.3999999999999968</v>
      </c>
      <c r="D17">
        <f>'Step 281'!$G$4-'Step 20-50'!$G$4</f>
        <v>6</v>
      </c>
      <c r="E17" s="3">
        <f t="shared" ca="1" si="0"/>
        <v>9.3750000000000042E-2</v>
      </c>
      <c r="F17" s="3" t="s">
        <v>16</v>
      </c>
      <c r="G17" s="3">
        <v>1</v>
      </c>
      <c r="I17" s="10" t="str">
        <f t="shared" si="1"/>
        <v xml:space="preserve">                "sp": "&lt;onboarding_effective_date +1cd YYYY-MM-DDT06:00:00+00:00&gt;",</v>
      </c>
      <c r="J17" t="str">
        <f t="shared" ca="1" si="2"/>
        <v xml:space="preserve">                "v": ".094",</v>
      </c>
      <c r="K17" t="str">
        <f t="shared" si="3"/>
        <v xml:space="preserve">                "q": "E2",</v>
      </c>
      <c r="L17" t="str">
        <f t="shared" si="4"/>
        <v xml:space="preserve">                "e": "1",</v>
      </c>
      <c r="M17" t="str">
        <f t="shared" si="5"/>
        <v xml:space="preserve">                "arc": null</v>
      </c>
      <c r="N17" s="11" t="str">
        <f t="shared" ca="1" si="6"/>
        <v xml:space="preserve">              {
                "sp": "&lt;onboarding_effective_date +1cd YYYY-MM-DDT06:00:00+00:00&gt;",
                "v": ".094",
                "q": "E2",
                "e": "1",
                "arc": null
              },</v>
      </c>
    </row>
    <row r="18" spans="1:14" x14ac:dyDescent="0.25">
      <c r="A18" t="s">
        <v>53</v>
      </c>
      <c r="B18" cm="1">
        <f t="array" aca="1" ref="B18" ca="1">INDIRECT("'[LoadShape.xlsx]" &amp; 'Load Shape Criteria'!$H$4 &amp; " 22'!$L17")</f>
        <v>0.1</v>
      </c>
      <c r="C18" cm="1">
        <f t="array" aca="1" ref="C18" ca="1">INDIRECT("'[LoadShape.xlsx]" &amp; 'Load Shape Criteria'!$H$4 &amp; " 23'!$I$4")</f>
        <v>6.3999999999999968</v>
      </c>
      <c r="D18">
        <f>'Step 281'!$G$4-'Step 20-50'!$G$4</f>
        <v>6</v>
      </c>
      <c r="E18" s="3">
        <f t="shared" ca="1" si="0"/>
        <v>9.3750000000000042E-2</v>
      </c>
      <c r="F18" s="3" t="s">
        <v>16</v>
      </c>
      <c r="G18" s="3">
        <v>1</v>
      </c>
      <c r="I18" s="10" t="str">
        <f t="shared" si="1"/>
        <v xml:space="preserve">                "sp": "&lt;onboarding_effective_date +1cd YYYY-MM-DDT06:30:00+00:00&gt;",</v>
      </c>
      <c r="J18" t="str">
        <f t="shared" ca="1" si="2"/>
        <v xml:space="preserve">                "v": ".094",</v>
      </c>
      <c r="K18" t="str">
        <f t="shared" si="3"/>
        <v xml:space="preserve">                "q": "E2",</v>
      </c>
      <c r="L18" t="str">
        <f t="shared" si="4"/>
        <v xml:space="preserve">                "e": "1",</v>
      </c>
      <c r="M18" t="str">
        <f t="shared" si="5"/>
        <v xml:space="preserve">                "arc": null</v>
      </c>
      <c r="N18" s="11" t="str">
        <f t="shared" ca="1" si="6"/>
        <v xml:space="preserve">              {
                "sp": "&lt;onboarding_effective_date +1cd YYYY-MM-DDT06:30:00+00:00&gt;",
                "v": ".094",
                "q": "E2",
                "e": "1",
                "arc": null
              },</v>
      </c>
    </row>
    <row r="19" spans="1:14" x14ac:dyDescent="0.25">
      <c r="A19" t="s">
        <v>54</v>
      </c>
      <c r="B19" cm="1">
        <f t="array" aca="1" ref="B19" ca="1">INDIRECT("'[LoadShape.xlsx]" &amp; 'Load Shape Criteria'!$H$4 &amp; " 22'!$L18")</f>
        <v>0.1</v>
      </c>
      <c r="C19" cm="1">
        <f t="array" aca="1" ref="C19" ca="1">INDIRECT("'[LoadShape.xlsx]" &amp; 'Load Shape Criteria'!$H$4 &amp; " 23'!$I$4")</f>
        <v>6.3999999999999968</v>
      </c>
      <c r="D19">
        <f>'Step 281'!$G$4-'Step 20-50'!$G$4</f>
        <v>6</v>
      </c>
      <c r="E19" s="3">
        <f t="shared" ca="1" si="0"/>
        <v>9.3750000000000042E-2</v>
      </c>
      <c r="F19" s="3" t="s">
        <v>16</v>
      </c>
      <c r="G19" s="3">
        <v>1</v>
      </c>
      <c r="I19" s="10" t="str">
        <f t="shared" si="1"/>
        <v xml:space="preserve">                "sp": "&lt;onboarding_effective_date +1cd YYYY-MM-DDT07:00:00+00:00&gt;",</v>
      </c>
      <c r="J19" t="str">
        <f t="shared" ca="1" si="2"/>
        <v xml:space="preserve">                "v": ".094",</v>
      </c>
      <c r="K19" t="str">
        <f t="shared" si="3"/>
        <v xml:space="preserve">                "q": "E2",</v>
      </c>
      <c r="L19" t="str">
        <f t="shared" si="4"/>
        <v xml:space="preserve">                "e": "1",</v>
      </c>
      <c r="M19" t="str">
        <f t="shared" si="5"/>
        <v xml:space="preserve">                "arc": null</v>
      </c>
      <c r="N19" s="11" t="str">
        <f t="shared" ca="1" si="6"/>
        <v xml:space="preserve">              {
                "sp": "&lt;onboarding_effective_date +1cd YYYY-MM-DDT07:00:00+00:00&gt;",
                "v": ".094",
                "q": "E2",
                "e": "1",
                "arc": null
              },</v>
      </c>
    </row>
    <row r="20" spans="1:14" x14ac:dyDescent="0.25">
      <c r="A20" t="s">
        <v>55</v>
      </c>
      <c r="B20" cm="1">
        <f t="array" aca="1" ref="B20" ca="1">INDIRECT("'[LoadShape.xlsx]" &amp; 'Load Shape Criteria'!$H$4 &amp; " 22'!$L19")</f>
        <v>0.1</v>
      </c>
      <c r="C20" cm="1">
        <f t="array" aca="1" ref="C20" ca="1">INDIRECT("'[LoadShape.xlsx]" &amp; 'Load Shape Criteria'!$H$4 &amp; " 23'!$I$4")</f>
        <v>6.3999999999999968</v>
      </c>
      <c r="D20">
        <f>'Step 281'!$G$4-'Step 20-50'!$G$4</f>
        <v>6</v>
      </c>
      <c r="E20" s="3">
        <f t="shared" ca="1" si="0"/>
        <v>9.3750000000000042E-2</v>
      </c>
      <c r="F20" s="3" t="s">
        <v>16</v>
      </c>
      <c r="G20" s="3">
        <v>1</v>
      </c>
      <c r="I20" s="10" t="str">
        <f t="shared" si="1"/>
        <v xml:space="preserve">                "sp": "&lt;onboarding_effective_date +1cd YYYY-MM-DDT07:30:00+00:00&gt;",</v>
      </c>
      <c r="J20" t="str">
        <f t="shared" ca="1" si="2"/>
        <v xml:space="preserve">                "v": ".094",</v>
      </c>
      <c r="K20" t="str">
        <f t="shared" si="3"/>
        <v xml:space="preserve">                "q": "E2",</v>
      </c>
      <c r="L20" t="str">
        <f t="shared" si="4"/>
        <v xml:space="preserve">                "e": "1",</v>
      </c>
      <c r="M20" t="str">
        <f t="shared" si="5"/>
        <v xml:space="preserve">                "arc": null</v>
      </c>
      <c r="N20" s="11" t="str">
        <f t="shared" ca="1" si="6"/>
        <v xml:space="preserve">              {
                "sp": "&lt;onboarding_effective_date +1cd YYYY-MM-DDT07:30:00+00:00&gt;",
                "v": ".094",
                "q": "E2",
                "e": "1",
                "arc": null
              },</v>
      </c>
    </row>
    <row r="21" spans="1:14" x14ac:dyDescent="0.25">
      <c r="A21" t="s">
        <v>56</v>
      </c>
      <c r="B21" cm="1">
        <f t="array" aca="1" ref="B21" ca="1">INDIRECT("'[LoadShape.xlsx]" &amp; 'Load Shape Criteria'!$H$4 &amp; " 22'!$L20")</f>
        <v>0.2</v>
      </c>
      <c r="C21" cm="1">
        <f t="array" aca="1" ref="C21" ca="1">INDIRECT("'[LoadShape.xlsx]" &amp; 'Load Shape Criteria'!$H$4 &amp; " 23'!$I$4")</f>
        <v>6.3999999999999968</v>
      </c>
      <c r="D21">
        <f>'Step 281'!$G$4-'Step 20-50'!$G$4</f>
        <v>6</v>
      </c>
      <c r="E21" s="3">
        <f t="shared" ca="1" si="0"/>
        <v>0.18750000000000008</v>
      </c>
      <c r="F21" s="3" t="s">
        <v>16</v>
      </c>
      <c r="G21" s="3">
        <v>1</v>
      </c>
      <c r="I21" s="10" t="str">
        <f t="shared" si="1"/>
        <v xml:space="preserve">                "sp": "&lt;onboarding_effective_date +1cd YYYY-MM-DDT08:00:00+00:00&gt;",</v>
      </c>
      <c r="J21" t="str">
        <f t="shared" ca="1" si="2"/>
        <v xml:space="preserve">                "v": ".188",</v>
      </c>
      <c r="K21" t="str">
        <f t="shared" si="3"/>
        <v xml:space="preserve">                "q": "E2",</v>
      </c>
      <c r="L21" t="str">
        <f t="shared" si="4"/>
        <v xml:space="preserve">                "e": "1",</v>
      </c>
      <c r="M21" t="str">
        <f t="shared" si="5"/>
        <v xml:space="preserve">                "arc": null</v>
      </c>
      <c r="N21" s="11" t="str">
        <f t="shared" ca="1" si="6"/>
        <v xml:space="preserve">              {
                "sp": "&lt;onboarding_effective_date +1cd YYYY-MM-DDT08:00:00+00:00&gt;",
                "v": ".188",
                "q": "E2",
                "e": "1",
                "arc": null
              },</v>
      </c>
    </row>
    <row r="22" spans="1:14" x14ac:dyDescent="0.25">
      <c r="A22" t="s">
        <v>57</v>
      </c>
      <c r="B22" cm="1">
        <f t="array" aca="1" ref="B22" ca="1">INDIRECT("'[LoadShape.xlsx]" &amp; 'Load Shape Criteria'!$H$4 &amp; " 22'!$L21")</f>
        <v>0.2</v>
      </c>
      <c r="C22" cm="1">
        <f t="array" aca="1" ref="C22" ca="1">INDIRECT("'[LoadShape.xlsx]" &amp; 'Load Shape Criteria'!$H$4 &amp; " 23'!$I$4")</f>
        <v>6.3999999999999968</v>
      </c>
      <c r="D22">
        <f>'Step 281'!$G$4-'Step 20-50'!$G$4</f>
        <v>6</v>
      </c>
      <c r="E22" s="3">
        <f t="shared" ca="1" si="0"/>
        <v>0.18750000000000008</v>
      </c>
      <c r="F22" s="3" t="s">
        <v>16</v>
      </c>
      <c r="G22" s="3">
        <v>1</v>
      </c>
      <c r="I22" s="10" t="str">
        <f t="shared" si="1"/>
        <v xml:space="preserve">                "sp": "&lt;onboarding_effective_date +1cd YYYY-MM-DDT08:30:00+00:00&gt;",</v>
      </c>
      <c r="J22" t="str">
        <f t="shared" ca="1" si="2"/>
        <v xml:space="preserve">                "v": ".188",</v>
      </c>
      <c r="K22" t="str">
        <f t="shared" si="3"/>
        <v xml:space="preserve">                "q": "E2",</v>
      </c>
      <c r="L22" t="str">
        <f t="shared" si="4"/>
        <v xml:space="preserve">                "e": "1",</v>
      </c>
      <c r="M22" t="str">
        <f t="shared" si="5"/>
        <v xml:space="preserve">                "arc": null</v>
      </c>
      <c r="N22" s="11" t="str">
        <f t="shared" ca="1" si="6"/>
        <v xml:space="preserve">              {
                "sp": "&lt;onboarding_effective_date +1cd YYYY-MM-DDT08:30:00+00:00&gt;",
                "v": ".188",
                "q": "E2",
                "e": "1",
                "arc": null
              },</v>
      </c>
    </row>
    <row r="23" spans="1:14" x14ac:dyDescent="0.25">
      <c r="A23" t="s">
        <v>58</v>
      </c>
      <c r="B23" cm="1">
        <f t="array" aca="1" ref="B23" ca="1">INDIRECT("'[LoadShape.xlsx]" &amp; 'Load Shape Criteria'!$H$4 &amp; " 22'!$L22")</f>
        <v>0.2</v>
      </c>
      <c r="C23" cm="1">
        <f t="array" aca="1" ref="C23" ca="1">INDIRECT("'[LoadShape.xlsx]" &amp; 'Load Shape Criteria'!$H$4 &amp; " 23'!$I$4")</f>
        <v>6.3999999999999968</v>
      </c>
      <c r="D23">
        <f>'Step 281'!$G$4-'Step 20-50'!$G$4</f>
        <v>6</v>
      </c>
      <c r="E23" s="3">
        <f t="shared" ca="1" si="0"/>
        <v>0.18750000000000008</v>
      </c>
      <c r="F23" s="3" t="s">
        <v>16</v>
      </c>
      <c r="G23" s="3">
        <v>1</v>
      </c>
      <c r="I23" s="10" t="str">
        <f t="shared" si="1"/>
        <v xml:space="preserve">                "sp": "&lt;onboarding_effective_date +1cd YYYY-MM-DDT09:00:00+00:00&gt;",</v>
      </c>
      <c r="J23" t="str">
        <f t="shared" ca="1" si="2"/>
        <v xml:space="preserve">                "v": ".188",</v>
      </c>
      <c r="K23" t="str">
        <f t="shared" si="3"/>
        <v xml:space="preserve">                "q": "E2",</v>
      </c>
      <c r="L23" t="str">
        <f t="shared" si="4"/>
        <v xml:space="preserve">                "e": "1",</v>
      </c>
      <c r="M23" t="str">
        <f t="shared" si="5"/>
        <v xml:space="preserve">                "arc": null</v>
      </c>
      <c r="N23" s="11" t="str">
        <f t="shared" ca="1" si="6"/>
        <v xml:space="preserve">              {
                "sp": "&lt;onboarding_effective_date +1cd YYYY-MM-DDT09:00:00+00:00&gt;",
                "v": ".188",
                "q": "E2",
                "e": "1",
                "arc": null
              },</v>
      </c>
    </row>
    <row r="24" spans="1:14" x14ac:dyDescent="0.25">
      <c r="A24" t="s">
        <v>59</v>
      </c>
      <c r="B24" cm="1">
        <f t="array" aca="1" ref="B24" ca="1">INDIRECT("'[LoadShape.xlsx]" &amp; 'Load Shape Criteria'!$H$4 &amp; " 22'!$L23")</f>
        <v>0.2</v>
      </c>
      <c r="C24" cm="1">
        <f t="array" aca="1" ref="C24" ca="1">INDIRECT("'[LoadShape.xlsx]" &amp; 'Load Shape Criteria'!$H$4 &amp; " 23'!$I$4")</f>
        <v>6.3999999999999968</v>
      </c>
      <c r="D24">
        <f>'Step 281'!$G$4-'Step 20-50'!$G$4</f>
        <v>6</v>
      </c>
      <c r="E24" s="3">
        <f t="shared" ca="1" si="0"/>
        <v>0.18750000000000008</v>
      </c>
      <c r="F24" s="3" t="s">
        <v>16</v>
      </c>
      <c r="G24" s="3">
        <v>1</v>
      </c>
      <c r="I24" s="10" t="str">
        <f t="shared" si="1"/>
        <v xml:space="preserve">                "sp": "&lt;onboarding_effective_date +1cd YYYY-MM-DDT09:30:00+00:00&gt;",</v>
      </c>
      <c r="J24" t="str">
        <f t="shared" ca="1" si="2"/>
        <v xml:space="preserve">                "v": ".188",</v>
      </c>
      <c r="K24" t="str">
        <f t="shared" si="3"/>
        <v xml:space="preserve">                "q": "E2",</v>
      </c>
      <c r="L24" t="str">
        <f t="shared" si="4"/>
        <v xml:space="preserve">                "e": "1",</v>
      </c>
      <c r="M24" t="str">
        <f t="shared" si="5"/>
        <v xml:space="preserve">                "arc": null</v>
      </c>
      <c r="N24" s="11" t="str">
        <f t="shared" ca="1" si="6"/>
        <v xml:space="preserve">              {
                "sp": "&lt;onboarding_effective_date +1cd YYYY-MM-DDT09:30:00+00:00&gt;",
                "v": ".188",
                "q": "E2",
                "e": "1",
                "arc": null
              },</v>
      </c>
    </row>
    <row r="25" spans="1:14" x14ac:dyDescent="0.25">
      <c r="A25" t="s">
        <v>60</v>
      </c>
      <c r="B25" cm="1">
        <f t="array" aca="1" ref="B25" ca="1">INDIRECT("'[LoadShape.xlsx]" &amp; 'Load Shape Criteria'!$H$4 &amp; " 22'!$L24")</f>
        <v>0.2</v>
      </c>
      <c r="C25" cm="1">
        <f t="array" aca="1" ref="C25" ca="1">INDIRECT("'[LoadShape.xlsx]" &amp; 'Load Shape Criteria'!$H$4 &amp; " 23'!$I$4")</f>
        <v>6.3999999999999968</v>
      </c>
      <c r="D25">
        <f>'Step 281'!$G$4-'Step 20-50'!$G$4</f>
        <v>6</v>
      </c>
      <c r="E25" s="3">
        <f t="shared" ca="1" si="0"/>
        <v>0.18750000000000008</v>
      </c>
      <c r="F25" s="3" t="s">
        <v>16</v>
      </c>
      <c r="G25" s="3">
        <v>1</v>
      </c>
      <c r="I25" s="10" t="str">
        <f t="shared" si="1"/>
        <v xml:space="preserve">                "sp": "&lt;onboarding_effective_date +1cd YYYY-MM-DDT10:00:00+00:00&gt;",</v>
      </c>
      <c r="J25" t="str">
        <f t="shared" ca="1" si="2"/>
        <v xml:space="preserve">                "v": ".188",</v>
      </c>
      <c r="K25" t="str">
        <f t="shared" si="3"/>
        <v xml:space="preserve">                "q": "E2",</v>
      </c>
      <c r="L25" t="str">
        <f t="shared" si="4"/>
        <v xml:space="preserve">                "e": "1",</v>
      </c>
      <c r="M25" t="str">
        <f t="shared" si="5"/>
        <v xml:space="preserve">                "arc": null</v>
      </c>
      <c r="N25" s="11" t="str">
        <f t="shared" ca="1" si="6"/>
        <v xml:space="preserve">              {
                "sp": "&lt;onboarding_effective_date +1cd YYYY-MM-DDT10:00:00+00:00&gt;",
                "v": ".188",
                "q": "E2",
                "e": "1",
                "arc": null
              },</v>
      </c>
    </row>
    <row r="26" spans="1:14" x14ac:dyDescent="0.25">
      <c r="A26" t="s">
        <v>61</v>
      </c>
      <c r="B26" cm="1">
        <f t="array" aca="1" ref="B26" ca="1">INDIRECT("'[LoadShape.xlsx]" &amp; 'Load Shape Criteria'!$H$4 &amp; " 22'!$L25")</f>
        <v>0.2</v>
      </c>
      <c r="C26" cm="1">
        <f t="array" aca="1" ref="C26" ca="1">INDIRECT("'[LoadShape.xlsx]" &amp; 'Load Shape Criteria'!$H$4 &amp; " 23'!$I$4")</f>
        <v>6.3999999999999968</v>
      </c>
      <c r="D26">
        <f>'Step 281'!$G$4-'Step 20-50'!$G$4</f>
        <v>6</v>
      </c>
      <c r="E26" s="3">
        <f t="shared" ca="1" si="0"/>
        <v>0.18750000000000008</v>
      </c>
      <c r="F26" s="3" t="s">
        <v>16</v>
      </c>
      <c r="G26" s="3">
        <v>1</v>
      </c>
      <c r="I26" s="10" t="str">
        <f t="shared" si="1"/>
        <v xml:space="preserve">                "sp": "&lt;onboarding_effective_date +1cd YYYY-MM-DDT10:30:00+00:00&gt;",</v>
      </c>
      <c r="J26" t="str">
        <f t="shared" ca="1" si="2"/>
        <v xml:space="preserve">                "v": ".188",</v>
      </c>
      <c r="K26" t="str">
        <f t="shared" si="3"/>
        <v xml:space="preserve">                "q": "E2",</v>
      </c>
      <c r="L26" t="str">
        <f t="shared" si="4"/>
        <v xml:space="preserve">                "e": "1",</v>
      </c>
      <c r="M26" t="str">
        <f t="shared" si="5"/>
        <v xml:space="preserve">                "arc": null</v>
      </c>
      <c r="N26" s="11" t="str">
        <f t="shared" ca="1" si="6"/>
        <v xml:space="preserve">              {
                "sp": "&lt;onboarding_effective_date +1cd YYYY-MM-DDT10:30:00+00:00&gt;",
                "v": ".188",
                "q": "E2",
                "e": "1",
                "arc": null
              },</v>
      </c>
    </row>
    <row r="27" spans="1:14" x14ac:dyDescent="0.25">
      <c r="A27" t="s">
        <v>62</v>
      </c>
      <c r="B27" cm="1">
        <f t="array" aca="1" ref="B27" ca="1">INDIRECT("'[LoadShape.xlsx]" &amp; 'Load Shape Criteria'!$H$4 &amp; " 22'!$L26")</f>
        <v>0.2</v>
      </c>
      <c r="C27" cm="1">
        <f t="array" aca="1" ref="C27" ca="1">INDIRECT("'[LoadShape.xlsx]" &amp; 'Load Shape Criteria'!$H$4 &amp; " 23'!$I$4")</f>
        <v>6.3999999999999968</v>
      </c>
      <c r="D27">
        <f>'Step 281'!$G$4-'Step 20-50'!$G$4</f>
        <v>6</v>
      </c>
      <c r="E27" s="3">
        <f t="shared" ca="1" si="0"/>
        <v>0.18750000000000008</v>
      </c>
      <c r="F27" s="3" t="s">
        <v>16</v>
      </c>
      <c r="G27" s="3">
        <v>1</v>
      </c>
      <c r="I27" s="10" t="str">
        <f t="shared" si="1"/>
        <v xml:space="preserve">                "sp": "&lt;onboarding_effective_date +1cd YYYY-MM-DDT11:00:00+00:00&gt;",</v>
      </c>
      <c r="J27" t="str">
        <f t="shared" ca="1" si="2"/>
        <v xml:space="preserve">                "v": ".188",</v>
      </c>
      <c r="K27" t="str">
        <f t="shared" si="3"/>
        <v xml:space="preserve">                "q": "E2",</v>
      </c>
      <c r="L27" t="str">
        <f t="shared" si="4"/>
        <v xml:space="preserve">                "e": "1",</v>
      </c>
      <c r="M27" t="str">
        <f t="shared" si="5"/>
        <v xml:space="preserve">                "arc": null</v>
      </c>
      <c r="N27" s="11" t="str">
        <f t="shared" ca="1" si="6"/>
        <v xml:space="preserve">              {
                "sp": "&lt;onboarding_effective_date +1cd YYYY-MM-DDT11:00:00+00:00&gt;",
                "v": ".188",
                "q": "E2",
                "e": "1",
                "arc": null
              },</v>
      </c>
    </row>
    <row r="28" spans="1:14" x14ac:dyDescent="0.25">
      <c r="A28" t="s">
        <v>63</v>
      </c>
      <c r="B28" cm="1">
        <f t="array" aca="1" ref="B28" ca="1">INDIRECT("'[LoadShape.xlsx]" &amp; 'Load Shape Criteria'!$H$4 &amp; " 22'!$L27")</f>
        <v>0.2</v>
      </c>
      <c r="C28" cm="1">
        <f t="array" aca="1" ref="C28" ca="1">INDIRECT("'[LoadShape.xlsx]" &amp; 'Load Shape Criteria'!$H$4 &amp; " 23'!$I$4")</f>
        <v>6.3999999999999968</v>
      </c>
      <c r="D28">
        <f>'Step 281'!$G$4-'Step 20-50'!$G$4</f>
        <v>6</v>
      </c>
      <c r="E28" s="3">
        <f t="shared" ca="1" si="0"/>
        <v>0.18750000000000008</v>
      </c>
      <c r="F28" s="3" t="s">
        <v>16</v>
      </c>
      <c r="G28" s="3">
        <v>1</v>
      </c>
      <c r="I28" s="10" t="str">
        <f t="shared" si="1"/>
        <v xml:space="preserve">                "sp": "&lt;onboarding_effective_date +1cd YYYY-MM-DDT11:30:00+00:00&gt;",</v>
      </c>
      <c r="J28" t="str">
        <f t="shared" ca="1" si="2"/>
        <v xml:space="preserve">                "v": ".188",</v>
      </c>
      <c r="K28" t="str">
        <f t="shared" si="3"/>
        <v xml:space="preserve">                "q": "E2",</v>
      </c>
      <c r="L28" t="str">
        <f t="shared" si="4"/>
        <v xml:space="preserve">                "e": "1",</v>
      </c>
      <c r="M28" t="str">
        <f t="shared" si="5"/>
        <v xml:space="preserve">                "arc": null</v>
      </c>
      <c r="N28" s="11" t="str">
        <f t="shared" ca="1" si="6"/>
        <v xml:space="preserve">              {
                "sp": "&lt;onboarding_effective_date +1cd YYYY-MM-DDT11:30:00+00:00&gt;",
                "v": ".188",
                "q": "E2",
                "e": "1",
                "arc": null
              },</v>
      </c>
    </row>
    <row r="29" spans="1:14" x14ac:dyDescent="0.25">
      <c r="A29" t="s">
        <v>64</v>
      </c>
      <c r="B29" cm="1">
        <f t="array" aca="1" ref="B29" ca="1">INDIRECT("'[LoadShape.xlsx]" &amp; 'Load Shape Criteria'!$H$4 &amp; " 22'!$L28")</f>
        <v>0.2</v>
      </c>
      <c r="C29" cm="1">
        <f t="array" aca="1" ref="C29" ca="1">INDIRECT("'[LoadShape.xlsx]" &amp; 'Load Shape Criteria'!$H$4 &amp; " 23'!$I$4")</f>
        <v>6.3999999999999968</v>
      </c>
      <c r="D29">
        <f>'Step 281'!$G$4-'Step 20-50'!$G$4</f>
        <v>6</v>
      </c>
      <c r="E29" s="3">
        <f t="shared" ca="1" si="0"/>
        <v>0.18750000000000008</v>
      </c>
      <c r="F29" s="3" t="s">
        <v>16</v>
      </c>
      <c r="G29" s="3">
        <v>1</v>
      </c>
      <c r="I29" s="10" t="str">
        <f t="shared" si="1"/>
        <v xml:space="preserve">                "sp": "&lt;onboarding_effective_date +1cd YYYY-MM-DDT12:00:00+00:00&gt;",</v>
      </c>
      <c r="J29" t="str">
        <f t="shared" ca="1" si="2"/>
        <v xml:space="preserve">                "v": ".188",</v>
      </c>
      <c r="K29" t="str">
        <f t="shared" si="3"/>
        <v xml:space="preserve">                "q": "E2",</v>
      </c>
      <c r="L29" t="str">
        <f t="shared" si="4"/>
        <v xml:space="preserve">                "e": "1",</v>
      </c>
      <c r="M29" t="str">
        <f t="shared" si="5"/>
        <v xml:space="preserve">                "arc": null</v>
      </c>
      <c r="N29" s="11" t="str">
        <f t="shared" ca="1" si="6"/>
        <v xml:space="preserve">              {
                "sp": "&lt;onboarding_effective_date +1cd YYYY-MM-DDT12:00:00+00:00&gt;",
                "v": ".188",
                "q": "E2",
                "e": "1",
                "arc": null
              },</v>
      </c>
    </row>
    <row r="30" spans="1:14" x14ac:dyDescent="0.25">
      <c r="A30" t="s">
        <v>65</v>
      </c>
      <c r="B30" cm="1">
        <f t="array" aca="1" ref="B30" ca="1">INDIRECT("'[LoadShape.xlsx]" &amp; 'Load Shape Criteria'!$H$4 &amp; " 22'!$L29")</f>
        <v>0.2</v>
      </c>
      <c r="C30" cm="1">
        <f t="array" aca="1" ref="C30" ca="1">INDIRECT("'[LoadShape.xlsx]" &amp; 'Load Shape Criteria'!$H$4 &amp; " 23'!$I$4")</f>
        <v>6.3999999999999968</v>
      </c>
      <c r="D30">
        <f>'Step 281'!$G$4-'Step 20-50'!$G$4</f>
        <v>6</v>
      </c>
      <c r="E30" s="3">
        <f t="shared" ca="1" si="0"/>
        <v>0.18750000000000008</v>
      </c>
      <c r="F30" s="3" t="s">
        <v>16</v>
      </c>
      <c r="G30" s="3">
        <v>1</v>
      </c>
      <c r="I30" s="10" t="str">
        <f t="shared" si="1"/>
        <v xml:space="preserve">                "sp": "&lt;onboarding_effective_date +1cd YYYY-MM-DDT12:30:00+00:00&gt;",</v>
      </c>
      <c r="J30" t="str">
        <f t="shared" ca="1" si="2"/>
        <v xml:space="preserve">                "v": ".188",</v>
      </c>
      <c r="K30" t="str">
        <f t="shared" si="3"/>
        <v xml:space="preserve">                "q": "E2",</v>
      </c>
      <c r="L30" t="str">
        <f t="shared" si="4"/>
        <v xml:space="preserve">                "e": "1",</v>
      </c>
      <c r="M30" t="str">
        <f t="shared" si="5"/>
        <v xml:space="preserve">                "arc": null</v>
      </c>
      <c r="N30" s="11" t="str">
        <f t="shared" ca="1" si="6"/>
        <v xml:space="preserve">              {
                "sp": "&lt;onboarding_effective_date +1cd YYYY-MM-DDT12:30:00+00:00&gt;",
                "v": ".188",
                "q": "E2",
                "e": "1",
                "arc": null
              },</v>
      </c>
    </row>
    <row r="31" spans="1:14" x14ac:dyDescent="0.25">
      <c r="A31" t="s">
        <v>66</v>
      </c>
      <c r="B31" cm="1">
        <f t="array" aca="1" ref="B31" ca="1">INDIRECT("'[LoadShape.xlsx]" &amp; 'Load Shape Criteria'!$H$4 &amp; " 22'!$L30")</f>
        <v>0.2</v>
      </c>
      <c r="C31" cm="1">
        <f t="array" aca="1" ref="C31" ca="1">INDIRECT("'[LoadShape.xlsx]" &amp; 'Load Shape Criteria'!$H$4 &amp; " 23'!$I$4")</f>
        <v>6.3999999999999968</v>
      </c>
      <c r="D31">
        <f>'Step 281'!$G$4-'Step 20-50'!$G$4</f>
        <v>6</v>
      </c>
      <c r="E31" s="3">
        <f t="shared" ca="1" si="0"/>
        <v>0.18750000000000008</v>
      </c>
      <c r="F31" s="3" t="s">
        <v>16</v>
      </c>
      <c r="G31" s="3">
        <v>1</v>
      </c>
      <c r="I31" s="10" t="str">
        <f t="shared" si="1"/>
        <v xml:space="preserve">                "sp": "&lt;onboarding_effective_date +1cd YYYY-MM-DDT13:00:00+00:00&gt;",</v>
      </c>
      <c r="J31" t="str">
        <f t="shared" ca="1" si="2"/>
        <v xml:space="preserve">                "v": ".188",</v>
      </c>
      <c r="K31" t="str">
        <f t="shared" si="3"/>
        <v xml:space="preserve">                "q": "E2",</v>
      </c>
      <c r="L31" t="str">
        <f t="shared" si="4"/>
        <v xml:space="preserve">                "e": "1",</v>
      </c>
      <c r="M31" t="str">
        <f t="shared" si="5"/>
        <v xml:space="preserve">                "arc": null</v>
      </c>
      <c r="N31" s="11" t="str">
        <f t="shared" ca="1" si="6"/>
        <v xml:space="preserve">              {
                "sp": "&lt;onboarding_effective_date +1cd YYYY-MM-DDT13:00:00+00:00&gt;",
                "v": ".188",
                "q": "E2",
                "e": "1",
                "arc": null
              },</v>
      </c>
    </row>
    <row r="32" spans="1:14" x14ac:dyDescent="0.25">
      <c r="A32" t="s">
        <v>67</v>
      </c>
      <c r="B32" cm="1">
        <f t="array" aca="1" ref="B32" ca="1">INDIRECT("'[LoadShape.xlsx]" &amp; 'Load Shape Criteria'!$H$4 &amp; " 22'!$L31")</f>
        <v>0.2</v>
      </c>
      <c r="C32" cm="1">
        <f t="array" aca="1" ref="C32" ca="1">INDIRECT("'[LoadShape.xlsx]" &amp; 'Load Shape Criteria'!$H$4 &amp; " 23'!$I$4")</f>
        <v>6.3999999999999968</v>
      </c>
      <c r="D32">
        <f>'Step 281'!$G$4-'Step 20-50'!$G$4</f>
        <v>6</v>
      </c>
      <c r="E32" s="3">
        <f t="shared" ca="1" si="0"/>
        <v>0.18750000000000008</v>
      </c>
      <c r="F32" s="3" t="s">
        <v>16</v>
      </c>
      <c r="G32" s="3">
        <v>1</v>
      </c>
      <c r="I32" s="10" t="str">
        <f t="shared" si="1"/>
        <v xml:space="preserve">                "sp": "&lt;onboarding_effective_date +1cd YYYY-MM-DDT13:30:00+00:00&gt;",</v>
      </c>
      <c r="J32" t="str">
        <f t="shared" ca="1" si="2"/>
        <v xml:space="preserve">                "v": ".188",</v>
      </c>
      <c r="K32" t="str">
        <f t="shared" si="3"/>
        <v xml:space="preserve">                "q": "E2",</v>
      </c>
      <c r="L32" t="str">
        <f t="shared" si="4"/>
        <v xml:space="preserve">                "e": "1",</v>
      </c>
      <c r="M32" t="str">
        <f t="shared" si="5"/>
        <v xml:space="preserve">                "arc": null</v>
      </c>
      <c r="N32" s="11" t="str">
        <f t="shared" ca="1" si="6"/>
        <v xml:space="preserve">              {
                "sp": "&lt;onboarding_effective_date +1cd YYYY-MM-DDT13:30:00+00:00&gt;",
                "v": ".188",
                "q": "E2",
                "e": "1",
                "arc": null
              },</v>
      </c>
    </row>
    <row r="33" spans="1:14" x14ac:dyDescent="0.25">
      <c r="A33" t="s">
        <v>68</v>
      </c>
      <c r="B33" cm="1">
        <f t="array" aca="1" ref="B33" ca="1">INDIRECT("'[LoadShape.xlsx]" &amp; 'Load Shape Criteria'!$H$4 &amp; " 22'!$L32")</f>
        <v>0.2</v>
      </c>
      <c r="C33" cm="1">
        <f t="array" aca="1" ref="C33" ca="1">INDIRECT("'[LoadShape.xlsx]" &amp; 'Load Shape Criteria'!$H$4 &amp; " 23'!$I$4")</f>
        <v>6.3999999999999968</v>
      </c>
      <c r="D33">
        <f>'Step 281'!$G$4-'Step 20-50'!$G$4</f>
        <v>6</v>
      </c>
      <c r="E33" s="3">
        <f t="shared" ca="1" si="0"/>
        <v>0.18750000000000008</v>
      </c>
      <c r="F33" s="3" t="s">
        <v>16</v>
      </c>
      <c r="G33" s="3">
        <v>1</v>
      </c>
      <c r="I33" s="10" t="str">
        <f t="shared" si="1"/>
        <v xml:space="preserve">                "sp": "&lt;onboarding_effective_date +1cd YYYY-MM-DDT14:00:00+00:00&gt;",</v>
      </c>
      <c r="J33" t="str">
        <f t="shared" ca="1" si="2"/>
        <v xml:space="preserve">                "v": ".188",</v>
      </c>
      <c r="K33" t="str">
        <f t="shared" si="3"/>
        <v xml:space="preserve">                "q": "E2",</v>
      </c>
      <c r="L33" t="str">
        <f t="shared" si="4"/>
        <v xml:space="preserve">                "e": "1",</v>
      </c>
      <c r="M33" t="str">
        <f t="shared" si="5"/>
        <v xml:space="preserve">                "arc": null</v>
      </c>
      <c r="N33" s="11" t="str">
        <f t="shared" ca="1" si="6"/>
        <v xml:space="preserve">              {
                "sp": "&lt;onboarding_effective_date +1cd YYYY-MM-DDT14:00:00+00:00&gt;",
                "v": ".188",
                "q": "E2",
                "e": "1",
                "arc": null
              },</v>
      </c>
    </row>
    <row r="34" spans="1:14" x14ac:dyDescent="0.25">
      <c r="A34" t="s">
        <v>69</v>
      </c>
      <c r="B34" cm="1">
        <f t="array" aca="1" ref="B34" ca="1">INDIRECT("'[LoadShape.xlsx]" &amp; 'Load Shape Criteria'!$H$4 &amp; " 22'!$L33")</f>
        <v>0.2</v>
      </c>
      <c r="C34" cm="1">
        <f t="array" aca="1" ref="C34" ca="1">INDIRECT("'[LoadShape.xlsx]" &amp; 'Load Shape Criteria'!$H$4 &amp; " 23'!$I$4")</f>
        <v>6.3999999999999968</v>
      </c>
      <c r="D34">
        <f>'Step 281'!$G$4-'Step 20-50'!$G$4</f>
        <v>6</v>
      </c>
      <c r="E34" s="3">
        <f t="shared" ca="1" si="0"/>
        <v>0.18750000000000008</v>
      </c>
      <c r="F34" s="3" t="s">
        <v>16</v>
      </c>
      <c r="G34" s="3">
        <v>1</v>
      </c>
      <c r="I34" s="10" t="str">
        <f t="shared" si="1"/>
        <v xml:space="preserve">                "sp": "&lt;onboarding_effective_date +1cd YYYY-MM-DDT14:30:00+00:00&gt;",</v>
      </c>
      <c r="J34" t="str">
        <f t="shared" ca="1" si="2"/>
        <v xml:space="preserve">                "v": ".188",</v>
      </c>
      <c r="K34" t="str">
        <f t="shared" si="3"/>
        <v xml:space="preserve">                "q": "E2",</v>
      </c>
      <c r="L34" t="str">
        <f t="shared" si="4"/>
        <v xml:space="preserve">                "e": "1",</v>
      </c>
      <c r="M34" t="str">
        <f t="shared" si="5"/>
        <v xml:space="preserve">                "arc": null</v>
      </c>
      <c r="N34" s="11" t="str">
        <f t="shared" ca="1" si="6"/>
        <v xml:space="preserve">              {
                "sp": "&lt;onboarding_effective_date +1cd YYYY-MM-DDT14:30:00+00:00&gt;",
                "v": ".188",
                "q": "E2",
                "e": "1",
                "arc": null
              },</v>
      </c>
    </row>
    <row r="35" spans="1:14" x14ac:dyDescent="0.25">
      <c r="A35" t="s">
        <v>70</v>
      </c>
      <c r="B35" cm="1">
        <f t="array" aca="1" ref="B35" ca="1">INDIRECT("'[LoadShape.xlsx]" &amp; 'Load Shape Criteria'!$H$4 &amp; " 22'!$L34")</f>
        <v>0.2</v>
      </c>
      <c r="C35" cm="1">
        <f t="array" aca="1" ref="C35" ca="1">INDIRECT("'[LoadShape.xlsx]" &amp; 'Load Shape Criteria'!$H$4 &amp; " 23'!$I$4")</f>
        <v>6.3999999999999968</v>
      </c>
      <c r="D35">
        <f>'Step 281'!$G$4-'Step 20-50'!$G$4</f>
        <v>6</v>
      </c>
      <c r="E35" s="3">
        <f t="shared" ca="1" si="0"/>
        <v>0.18750000000000008</v>
      </c>
      <c r="F35" s="3" t="s">
        <v>16</v>
      </c>
      <c r="G35" s="3">
        <v>1</v>
      </c>
      <c r="I35" s="10" t="str">
        <f t="shared" si="1"/>
        <v xml:space="preserve">                "sp": "&lt;onboarding_effective_date +1cd YYYY-MM-DDT15:00:00+00:00&gt;",</v>
      </c>
      <c r="J35" t="str">
        <f t="shared" ca="1" si="2"/>
        <v xml:space="preserve">                "v": ".188",</v>
      </c>
      <c r="K35" t="str">
        <f t="shared" si="3"/>
        <v xml:space="preserve">                "q": "E2",</v>
      </c>
      <c r="L35" t="str">
        <f t="shared" si="4"/>
        <v xml:space="preserve">                "e": "1",</v>
      </c>
      <c r="M35" t="str">
        <f t="shared" si="5"/>
        <v xml:space="preserve">                "arc": null</v>
      </c>
      <c r="N35" s="11" t="str">
        <f t="shared" ca="1" si="6"/>
        <v xml:space="preserve">              {
                "sp": "&lt;onboarding_effective_date +1cd YYYY-MM-DDT15:00:00+00:00&gt;",
                "v": ".188",
                "q": "E2",
                "e": "1",
                "arc": null
              },</v>
      </c>
    </row>
    <row r="36" spans="1:14" x14ac:dyDescent="0.25">
      <c r="A36" t="s">
        <v>71</v>
      </c>
      <c r="B36" cm="1">
        <f t="array" aca="1" ref="B36" ca="1">INDIRECT("'[LoadShape.xlsx]" &amp; 'Load Shape Criteria'!$H$4 &amp; " 22'!$L35")</f>
        <v>0.2</v>
      </c>
      <c r="C36" cm="1">
        <f t="array" aca="1" ref="C36" ca="1">INDIRECT("'[LoadShape.xlsx]" &amp; 'Load Shape Criteria'!$H$4 &amp; " 23'!$I$4")</f>
        <v>6.3999999999999968</v>
      </c>
      <c r="D36">
        <f>'Step 281'!$G$4-'Step 20-50'!$G$4</f>
        <v>6</v>
      </c>
      <c r="E36" s="3">
        <f t="shared" ca="1" si="0"/>
        <v>0.18750000000000008</v>
      </c>
      <c r="F36" s="3" t="s">
        <v>16</v>
      </c>
      <c r="G36" s="3">
        <v>1</v>
      </c>
      <c r="I36" s="10" t="str">
        <f t="shared" si="1"/>
        <v xml:space="preserve">                "sp": "&lt;onboarding_effective_date +1cd YYYY-MM-DDT15:30:00+00:00&gt;",</v>
      </c>
      <c r="J36" t="str">
        <f t="shared" ca="1" si="2"/>
        <v xml:space="preserve">                "v": ".188",</v>
      </c>
      <c r="K36" t="str">
        <f t="shared" si="3"/>
        <v xml:space="preserve">                "q": "E2",</v>
      </c>
      <c r="L36" t="str">
        <f t="shared" si="4"/>
        <v xml:space="preserve">                "e": "1",</v>
      </c>
      <c r="M36" t="str">
        <f t="shared" si="5"/>
        <v xml:space="preserve">                "arc": null</v>
      </c>
      <c r="N36" s="11" t="str">
        <f t="shared" ca="1" si="6"/>
        <v xml:space="preserve">              {
                "sp": "&lt;onboarding_effective_date +1cd YYYY-MM-DDT15:30:00+00:00&gt;",
                "v": ".188",
                "q": "E2",
                "e": "1",
                "arc": null
              },</v>
      </c>
    </row>
    <row r="37" spans="1:14" x14ac:dyDescent="0.25">
      <c r="A37" t="s">
        <v>72</v>
      </c>
      <c r="B37" cm="1">
        <f t="array" aca="1" ref="B37" ca="1">INDIRECT("'[LoadShape.xlsx]" &amp; 'Load Shape Criteria'!$H$4 &amp; " 22'!$L36")</f>
        <v>0.1</v>
      </c>
      <c r="C37" cm="1">
        <f t="array" aca="1" ref="C37" ca="1">INDIRECT("'[LoadShape.xlsx]" &amp; 'Load Shape Criteria'!$H$4 &amp; " 23'!$I$4")</f>
        <v>6.3999999999999968</v>
      </c>
      <c r="D37">
        <f>'Step 281'!$G$4-'Step 20-50'!$G$4</f>
        <v>6</v>
      </c>
      <c r="E37" s="3">
        <f t="shared" ca="1" si="0"/>
        <v>9.3750000000000042E-2</v>
      </c>
      <c r="F37" s="3" t="s">
        <v>16</v>
      </c>
      <c r="G37" s="3">
        <v>1</v>
      </c>
      <c r="I37" s="10" t="str">
        <f t="shared" si="1"/>
        <v xml:space="preserve">                "sp": "&lt;onboarding_effective_date +1cd YYYY-MM-DDT16:00:00+00:00&gt;",</v>
      </c>
      <c r="J37" t="str">
        <f t="shared" ca="1" si="2"/>
        <v xml:space="preserve">                "v": ".094",</v>
      </c>
      <c r="K37" t="str">
        <f t="shared" si="3"/>
        <v xml:space="preserve">                "q": "E2",</v>
      </c>
      <c r="L37" t="str">
        <f t="shared" si="4"/>
        <v xml:space="preserve">                "e": "1",</v>
      </c>
      <c r="M37" t="str">
        <f t="shared" si="5"/>
        <v xml:space="preserve">                "arc": null</v>
      </c>
      <c r="N37" s="11" t="str">
        <f t="shared" ca="1" si="6"/>
        <v xml:space="preserve">              {
                "sp": "&lt;onboarding_effective_date +1cd YYYY-MM-DDT16:00:00+00:00&gt;",
                "v": ".094",
                "q": "E2",
                "e": "1",
                "arc": null
              },</v>
      </c>
    </row>
    <row r="38" spans="1:14" x14ac:dyDescent="0.25">
      <c r="A38" t="s">
        <v>73</v>
      </c>
      <c r="B38" cm="1">
        <f t="array" aca="1" ref="B38" ca="1">INDIRECT("'[LoadShape.xlsx]" &amp; 'Load Shape Criteria'!$H$4 &amp; " 22'!$L37")</f>
        <v>0.1</v>
      </c>
      <c r="C38" cm="1">
        <f t="array" aca="1" ref="C38" ca="1">INDIRECT("'[LoadShape.xlsx]" &amp; 'Load Shape Criteria'!$H$4 &amp; " 23'!$I$4")</f>
        <v>6.3999999999999968</v>
      </c>
      <c r="D38">
        <f>'Step 281'!$G$4-'Step 20-50'!$G$4</f>
        <v>6</v>
      </c>
      <c r="E38" s="3">
        <f t="shared" ca="1" si="0"/>
        <v>9.3750000000000042E-2</v>
      </c>
      <c r="F38" s="3" t="s">
        <v>16</v>
      </c>
      <c r="G38" s="3">
        <v>1</v>
      </c>
      <c r="I38" s="10" t="str">
        <f t="shared" si="1"/>
        <v xml:space="preserve">                "sp": "&lt;onboarding_effective_date +1cd YYYY-MM-DDT16:30:00+00:00&gt;",</v>
      </c>
      <c r="J38" t="str">
        <f t="shared" ca="1" si="2"/>
        <v xml:space="preserve">                "v": ".094",</v>
      </c>
      <c r="K38" t="str">
        <f t="shared" si="3"/>
        <v xml:space="preserve">                "q": "E2",</v>
      </c>
      <c r="L38" t="str">
        <f t="shared" si="4"/>
        <v xml:space="preserve">                "e": "1",</v>
      </c>
      <c r="M38" t="str">
        <f t="shared" si="5"/>
        <v xml:space="preserve">                "arc": null</v>
      </c>
      <c r="N38" s="11" t="str">
        <f t="shared" ca="1" si="6"/>
        <v xml:space="preserve">              {
                "sp": "&lt;onboarding_effective_date +1cd YYYY-MM-DDT16:30:00+00:00&gt;",
                "v": ".094",
                "q": "E2",
                "e": "1",
                "arc": null
              },</v>
      </c>
    </row>
    <row r="39" spans="1:14" x14ac:dyDescent="0.25">
      <c r="A39" t="s">
        <v>74</v>
      </c>
      <c r="B39" cm="1">
        <f t="array" aca="1" ref="B39" ca="1">INDIRECT("'[LoadShape.xlsx]" &amp; 'Load Shape Criteria'!$H$4 &amp; " 22'!$L38")</f>
        <v>0.1</v>
      </c>
      <c r="C39" cm="1">
        <f t="array" aca="1" ref="C39" ca="1">INDIRECT("'[LoadShape.xlsx]" &amp; 'Load Shape Criteria'!$H$4 &amp; " 23'!$I$4")</f>
        <v>6.3999999999999968</v>
      </c>
      <c r="D39">
        <f>'Step 281'!$G$4-'Step 20-50'!$G$4</f>
        <v>6</v>
      </c>
      <c r="E39" s="3">
        <f t="shared" ca="1" si="0"/>
        <v>9.3750000000000042E-2</v>
      </c>
      <c r="F39" s="3" t="s">
        <v>16</v>
      </c>
      <c r="G39" s="3">
        <v>1</v>
      </c>
      <c r="I39" s="10" t="str">
        <f t="shared" si="1"/>
        <v xml:space="preserve">                "sp": "&lt;onboarding_effective_date +1cd YYYY-MM-DDT17:00:00+00:00&gt;",</v>
      </c>
      <c r="J39" t="str">
        <f t="shared" ca="1" si="2"/>
        <v xml:space="preserve">                "v": ".094",</v>
      </c>
      <c r="K39" t="str">
        <f t="shared" si="3"/>
        <v xml:space="preserve">                "q": "E2",</v>
      </c>
      <c r="L39" t="str">
        <f t="shared" si="4"/>
        <v xml:space="preserve">                "e": "1",</v>
      </c>
      <c r="M39" t="str">
        <f t="shared" si="5"/>
        <v xml:space="preserve">                "arc": null</v>
      </c>
      <c r="N39" s="11" t="str">
        <f t="shared" ca="1" si="6"/>
        <v xml:space="preserve">              {
                "sp": "&lt;onboarding_effective_date +1cd YYYY-MM-DDT17:00:00+00:00&gt;",
                "v": ".094",
                "q": "E2",
                "e": "1",
                "arc": null
              },</v>
      </c>
    </row>
    <row r="40" spans="1:14" x14ac:dyDescent="0.25">
      <c r="A40" t="s">
        <v>75</v>
      </c>
      <c r="B40" cm="1">
        <f t="array" aca="1" ref="B40" ca="1">INDIRECT("'[LoadShape.xlsx]" &amp; 'Load Shape Criteria'!$H$4 &amp; " 22'!$L39")</f>
        <v>0.1</v>
      </c>
      <c r="C40" cm="1">
        <f t="array" aca="1" ref="C40" ca="1">INDIRECT("'[LoadShape.xlsx]" &amp; 'Load Shape Criteria'!$H$4 &amp; " 23'!$I$4")</f>
        <v>6.3999999999999968</v>
      </c>
      <c r="D40">
        <f>'Step 281'!$G$4-'Step 20-50'!$G$4</f>
        <v>6</v>
      </c>
      <c r="E40" s="3">
        <f t="shared" ca="1" si="0"/>
        <v>9.3750000000000042E-2</v>
      </c>
      <c r="F40" s="3" t="s">
        <v>16</v>
      </c>
      <c r="G40" s="3">
        <v>1</v>
      </c>
      <c r="I40" s="10" t="str">
        <f t="shared" si="1"/>
        <v xml:space="preserve">                "sp": "&lt;onboarding_effective_date +1cd YYYY-MM-DDT17:30:00+00:00&gt;",</v>
      </c>
      <c r="J40" t="str">
        <f t="shared" ca="1" si="2"/>
        <v xml:space="preserve">                "v": ".094",</v>
      </c>
      <c r="K40" t="str">
        <f t="shared" si="3"/>
        <v xml:space="preserve">                "q": "E2",</v>
      </c>
      <c r="L40" t="str">
        <f t="shared" si="4"/>
        <v xml:space="preserve">                "e": "1",</v>
      </c>
      <c r="M40" t="str">
        <f t="shared" si="5"/>
        <v xml:space="preserve">                "arc": null</v>
      </c>
      <c r="N40" s="11" t="str">
        <f t="shared" ca="1" si="6"/>
        <v xml:space="preserve">              {
                "sp": "&lt;onboarding_effective_date +1cd YYYY-MM-DDT17:30:00+00:00&gt;",
                "v": ".094",
                "q": "E2",
                "e": "1",
                "arc": null
              },</v>
      </c>
    </row>
    <row r="41" spans="1:14" x14ac:dyDescent="0.25">
      <c r="A41" t="s">
        <v>76</v>
      </c>
      <c r="B41" cm="1">
        <f t="array" aca="1" ref="B41" ca="1">INDIRECT("'[LoadShape.xlsx]" &amp; 'Load Shape Criteria'!$H$4 &amp; " 22'!$L40")</f>
        <v>0.1</v>
      </c>
      <c r="C41" cm="1">
        <f t="array" aca="1" ref="C41" ca="1">INDIRECT("'[LoadShape.xlsx]" &amp; 'Load Shape Criteria'!$H$4 &amp; " 23'!$I$4")</f>
        <v>6.3999999999999968</v>
      </c>
      <c r="D41">
        <f>'Step 281'!$G$4-'Step 20-50'!$G$4</f>
        <v>6</v>
      </c>
      <c r="E41" s="3">
        <f t="shared" ca="1" si="0"/>
        <v>9.3750000000000042E-2</v>
      </c>
      <c r="F41" s="3" t="s">
        <v>16</v>
      </c>
      <c r="G41" s="3">
        <v>1</v>
      </c>
      <c r="I41" s="10" t="str">
        <f t="shared" si="1"/>
        <v xml:space="preserve">                "sp": "&lt;onboarding_effective_date +1cd YYYY-MM-DDT18:00:00+00:00&gt;",</v>
      </c>
      <c r="J41" t="str">
        <f t="shared" ca="1" si="2"/>
        <v xml:space="preserve">                "v": ".094",</v>
      </c>
      <c r="K41" t="str">
        <f t="shared" si="3"/>
        <v xml:space="preserve">                "q": "E2",</v>
      </c>
      <c r="L41" t="str">
        <f t="shared" si="4"/>
        <v xml:space="preserve">                "e": "1",</v>
      </c>
      <c r="M41" t="str">
        <f t="shared" si="5"/>
        <v xml:space="preserve">                "arc": null</v>
      </c>
      <c r="N41" s="11" t="str">
        <f t="shared" ca="1" si="6"/>
        <v xml:space="preserve">              {
                "sp": "&lt;onboarding_effective_date +1cd YYYY-MM-DDT18:00:00+00:00&gt;",
                "v": ".094",
                "q": "E2",
                "e": "1",
                "arc": null
              },</v>
      </c>
    </row>
    <row r="42" spans="1:14" x14ac:dyDescent="0.25">
      <c r="A42" t="s">
        <v>77</v>
      </c>
      <c r="B42" cm="1">
        <f t="array" aca="1" ref="B42" ca="1">INDIRECT("'[LoadShape.xlsx]" &amp; 'Load Shape Criteria'!$H$4 &amp; " 22'!$L41")</f>
        <v>0.1</v>
      </c>
      <c r="C42" cm="1">
        <f t="array" aca="1" ref="C42" ca="1">INDIRECT("'[LoadShape.xlsx]" &amp; 'Load Shape Criteria'!$H$4 &amp; " 23'!$I$4")</f>
        <v>6.3999999999999968</v>
      </c>
      <c r="D42">
        <f>'Step 281'!$G$4-'Step 20-50'!$G$4</f>
        <v>6</v>
      </c>
      <c r="E42" s="3">
        <f t="shared" ca="1" si="0"/>
        <v>9.3750000000000042E-2</v>
      </c>
      <c r="F42" s="3" t="s">
        <v>16</v>
      </c>
      <c r="G42" s="3">
        <v>1</v>
      </c>
      <c r="I42" s="10" t="str">
        <f t="shared" si="1"/>
        <v xml:space="preserve">                "sp": "&lt;onboarding_effective_date +1cd YYYY-MM-DDT18:30:00+00:00&gt;",</v>
      </c>
      <c r="J42" t="str">
        <f t="shared" ca="1" si="2"/>
        <v xml:space="preserve">                "v": ".094",</v>
      </c>
      <c r="K42" t="str">
        <f t="shared" si="3"/>
        <v xml:space="preserve">                "q": "E2",</v>
      </c>
      <c r="L42" t="str">
        <f t="shared" si="4"/>
        <v xml:space="preserve">                "e": "1",</v>
      </c>
      <c r="M42" t="str">
        <f t="shared" si="5"/>
        <v xml:space="preserve">                "arc": null</v>
      </c>
      <c r="N42" s="11" t="str">
        <f t="shared" ca="1" si="6"/>
        <v xml:space="preserve">              {
                "sp": "&lt;onboarding_effective_date +1cd YYYY-MM-DDT18:30:00+00:00&gt;",
                "v": ".094",
                "q": "E2",
                "e": "1",
                "arc": null
              },</v>
      </c>
    </row>
    <row r="43" spans="1:14" x14ac:dyDescent="0.25">
      <c r="A43" t="s">
        <v>78</v>
      </c>
      <c r="B43" cm="1">
        <f t="array" aca="1" ref="B43" ca="1">INDIRECT("'[LoadShape.xlsx]" &amp; 'Load Shape Criteria'!$H$4 &amp; " 22'!$L42")</f>
        <v>0.1</v>
      </c>
      <c r="C43" cm="1">
        <f t="array" aca="1" ref="C43" ca="1">INDIRECT("'[LoadShape.xlsx]" &amp; 'Load Shape Criteria'!$H$4 &amp; " 23'!$I$4")</f>
        <v>6.3999999999999968</v>
      </c>
      <c r="D43">
        <f>'Step 281'!$G$4-'Step 20-50'!$G$4</f>
        <v>6</v>
      </c>
      <c r="E43" s="3">
        <f t="shared" ca="1" si="0"/>
        <v>9.3750000000000042E-2</v>
      </c>
      <c r="F43" s="3" t="s">
        <v>16</v>
      </c>
      <c r="G43" s="3">
        <v>1</v>
      </c>
      <c r="I43" s="10" t="str">
        <f t="shared" si="1"/>
        <v xml:space="preserve">                "sp": "&lt;onboarding_effective_date +1cd YYYY-MM-DDT19:00:00+00:00&gt;",</v>
      </c>
      <c r="J43" t="str">
        <f t="shared" ca="1" si="2"/>
        <v xml:space="preserve">                "v": ".094",</v>
      </c>
      <c r="K43" t="str">
        <f t="shared" si="3"/>
        <v xml:space="preserve">                "q": "E2",</v>
      </c>
      <c r="L43" t="str">
        <f t="shared" si="4"/>
        <v xml:space="preserve">                "e": "1",</v>
      </c>
      <c r="M43" t="str">
        <f t="shared" si="5"/>
        <v xml:space="preserve">                "arc": null</v>
      </c>
      <c r="N43" s="11" t="str">
        <f t="shared" ca="1" si="6"/>
        <v xml:space="preserve">              {
                "sp": "&lt;onboarding_effective_date +1cd YYYY-MM-DDT19:00:00+00:00&gt;",
                "v": ".094",
                "q": "E2",
                "e": "1",
                "arc": null
              },</v>
      </c>
    </row>
    <row r="44" spans="1:14" x14ac:dyDescent="0.25">
      <c r="A44" t="s">
        <v>79</v>
      </c>
      <c r="B44" cm="1">
        <f t="array" aca="1" ref="B44" ca="1">INDIRECT("'[LoadShape.xlsx]" &amp; 'Load Shape Criteria'!$H$4 &amp; " 22'!$L43")</f>
        <v>0.1</v>
      </c>
      <c r="C44" cm="1">
        <f t="array" aca="1" ref="C44" ca="1">INDIRECT("'[LoadShape.xlsx]" &amp; 'Load Shape Criteria'!$H$4 &amp; " 23'!$I$4")</f>
        <v>6.3999999999999968</v>
      </c>
      <c r="D44">
        <f>'Step 281'!$G$4-'Step 20-50'!$G$4</f>
        <v>6</v>
      </c>
      <c r="E44" s="3">
        <f t="shared" ca="1" si="0"/>
        <v>9.3750000000000042E-2</v>
      </c>
      <c r="F44" s="3" t="s">
        <v>16</v>
      </c>
      <c r="G44" s="3">
        <v>1</v>
      </c>
      <c r="I44" s="10" t="str">
        <f t="shared" si="1"/>
        <v xml:space="preserve">                "sp": "&lt;onboarding_effective_date +1cd YYYY-MM-DDT19:30:00+00:00&gt;",</v>
      </c>
      <c r="J44" t="str">
        <f t="shared" ca="1" si="2"/>
        <v xml:space="preserve">                "v": ".094",</v>
      </c>
      <c r="K44" t="str">
        <f t="shared" si="3"/>
        <v xml:space="preserve">                "q": "E2",</v>
      </c>
      <c r="L44" t="str">
        <f t="shared" si="4"/>
        <v xml:space="preserve">                "e": "1",</v>
      </c>
      <c r="M44" t="str">
        <f t="shared" si="5"/>
        <v xml:space="preserve">                "arc": null</v>
      </c>
      <c r="N44" s="11" t="str">
        <f t="shared" ca="1" si="6"/>
        <v xml:space="preserve">              {
                "sp": "&lt;onboarding_effective_date +1cd YYYY-MM-DDT19:30:00+00:00&gt;",
                "v": ".094",
                "q": "E2",
                "e": "1",
                "arc": null
              },</v>
      </c>
    </row>
    <row r="45" spans="1:14" x14ac:dyDescent="0.25">
      <c r="A45" t="s">
        <v>80</v>
      </c>
      <c r="B45" cm="1">
        <f t="array" aca="1" ref="B45" ca="1">INDIRECT("'[LoadShape.xlsx]" &amp; 'Load Shape Criteria'!$H$4 &amp; " 22'!$L44")</f>
        <v>0.1</v>
      </c>
      <c r="C45" cm="1">
        <f t="array" aca="1" ref="C45" ca="1">INDIRECT("'[LoadShape.xlsx]" &amp; 'Load Shape Criteria'!$H$4 &amp; " 23'!$I$4")</f>
        <v>6.3999999999999968</v>
      </c>
      <c r="D45">
        <f>'Step 281'!$G$4-'Step 20-50'!$G$4</f>
        <v>6</v>
      </c>
      <c r="E45" s="3">
        <f t="shared" ca="1" si="0"/>
        <v>9.3750000000000042E-2</v>
      </c>
      <c r="F45" s="3" t="s">
        <v>16</v>
      </c>
      <c r="G45" s="3">
        <v>1</v>
      </c>
      <c r="I45" s="10" t="str">
        <f t="shared" si="1"/>
        <v xml:space="preserve">                "sp": "&lt;onboarding_effective_date +1cd YYYY-MM-DDT20:00:00+00:00&gt;",</v>
      </c>
      <c r="J45" t="str">
        <f t="shared" ca="1" si="2"/>
        <v xml:space="preserve">                "v": ".094",</v>
      </c>
      <c r="K45" t="str">
        <f t="shared" si="3"/>
        <v xml:space="preserve">                "q": "E2",</v>
      </c>
      <c r="L45" t="str">
        <f t="shared" si="4"/>
        <v xml:space="preserve">                "e": "1",</v>
      </c>
      <c r="M45" t="str">
        <f t="shared" si="5"/>
        <v xml:space="preserve">                "arc": null</v>
      </c>
      <c r="N45" s="11" t="str">
        <f t="shared" ca="1" si="6"/>
        <v xml:space="preserve">              {
                "sp": "&lt;onboarding_effective_date +1cd YYYY-MM-DDT20:00:00+00:00&gt;",
                "v": ".094",
                "q": "E2",
                "e": "1",
                "arc": null
              },</v>
      </c>
    </row>
    <row r="46" spans="1:14" x14ac:dyDescent="0.25">
      <c r="A46" t="s">
        <v>81</v>
      </c>
      <c r="B46" cm="1">
        <f t="array" aca="1" ref="B46" ca="1">INDIRECT("'[LoadShape.xlsx]" &amp; 'Load Shape Criteria'!$H$4 &amp; " 22'!$L45")</f>
        <v>0.1</v>
      </c>
      <c r="C46" cm="1">
        <f t="array" aca="1" ref="C46" ca="1">INDIRECT("'[LoadShape.xlsx]" &amp; 'Load Shape Criteria'!$H$4 &amp; " 23'!$I$4")</f>
        <v>6.3999999999999968</v>
      </c>
      <c r="D46">
        <f>'Step 281'!$G$4-'Step 20-50'!$G$4</f>
        <v>6</v>
      </c>
      <c r="E46" s="3">
        <f t="shared" ca="1" si="0"/>
        <v>9.3750000000000042E-2</v>
      </c>
      <c r="F46" s="3" t="s">
        <v>16</v>
      </c>
      <c r="G46" s="3">
        <v>1</v>
      </c>
      <c r="I46" s="10" t="str">
        <f t="shared" si="1"/>
        <v xml:space="preserve">                "sp": "&lt;onboarding_effective_date +1cd YYYY-MM-DDT20:30:00+00:00&gt;",</v>
      </c>
      <c r="J46" t="str">
        <f t="shared" ca="1" si="2"/>
        <v xml:space="preserve">                "v": ".094",</v>
      </c>
      <c r="K46" t="str">
        <f t="shared" si="3"/>
        <v xml:space="preserve">                "q": "E2",</v>
      </c>
      <c r="L46" t="str">
        <f t="shared" si="4"/>
        <v xml:space="preserve">                "e": "1",</v>
      </c>
      <c r="M46" t="str">
        <f t="shared" si="5"/>
        <v xml:space="preserve">                "arc": null</v>
      </c>
      <c r="N46" s="11" t="str">
        <f t="shared" ca="1" si="6"/>
        <v xml:space="preserve">              {
                "sp": "&lt;onboarding_effective_date +1cd YYYY-MM-DDT20:30:00+00:00&gt;",
                "v": ".094",
                "q": "E2",
                "e": "1",
                "arc": null
              },</v>
      </c>
    </row>
    <row r="47" spans="1:14" x14ac:dyDescent="0.25">
      <c r="A47" t="s">
        <v>82</v>
      </c>
      <c r="B47" cm="1">
        <f t="array" aca="1" ref="B47" ca="1">INDIRECT("'[LoadShape.xlsx]" &amp; 'Load Shape Criteria'!$H$4 &amp; " 22'!$L46")</f>
        <v>0.1</v>
      </c>
      <c r="C47" cm="1">
        <f t="array" aca="1" ref="C47" ca="1">INDIRECT("'[LoadShape.xlsx]" &amp; 'Load Shape Criteria'!$H$4 &amp; " 23'!$I$4")</f>
        <v>6.3999999999999968</v>
      </c>
      <c r="D47">
        <f>'Step 281'!$G$4-'Step 20-50'!$G$4</f>
        <v>6</v>
      </c>
      <c r="E47" s="3">
        <f t="shared" ca="1" si="0"/>
        <v>9.3750000000000042E-2</v>
      </c>
      <c r="F47" s="3" t="s">
        <v>16</v>
      </c>
      <c r="G47" s="3">
        <v>1</v>
      </c>
      <c r="I47" s="10" t="str">
        <f t="shared" si="1"/>
        <v xml:space="preserve">                "sp": "&lt;onboarding_effective_date +1cd YYYY-MM-DDT21:00:00+00:00&gt;",</v>
      </c>
      <c r="J47" t="str">
        <f t="shared" ca="1" si="2"/>
        <v xml:space="preserve">                "v": ".094",</v>
      </c>
      <c r="K47" t="str">
        <f t="shared" si="3"/>
        <v xml:space="preserve">                "q": "E2",</v>
      </c>
      <c r="L47" t="str">
        <f t="shared" si="4"/>
        <v xml:space="preserve">                "e": "1",</v>
      </c>
      <c r="M47" t="str">
        <f t="shared" si="5"/>
        <v xml:space="preserve">                "arc": null</v>
      </c>
      <c r="N47" s="11" t="str">
        <f t="shared" ca="1" si="6"/>
        <v xml:space="preserve">              {
                "sp": "&lt;onboarding_effective_date +1cd YYYY-MM-DDT21:00:00+00:00&gt;",
                "v": ".094",
                "q": "E2",
                "e": "1",
                "arc": null
              },</v>
      </c>
    </row>
    <row r="48" spans="1:14" x14ac:dyDescent="0.25">
      <c r="A48" t="s">
        <v>83</v>
      </c>
      <c r="B48" cm="1">
        <f t="array" aca="1" ref="B48" ca="1">INDIRECT("'[LoadShape.xlsx]" &amp; 'Load Shape Criteria'!$H$4 &amp; " 22'!$L47")</f>
        <v>0.1</v>
      </c>
      <c r="C48" cm="1">
        <f t="array" aca="1" ref="C48" ca="1">INDIRECT("'[LoadShape.xlsx]" &amp; 'Load Shape Criteria'!$H$4 &amp; " 23'!$I$4")</f>
        <v>6.3999999999999968</v>
      </c>
      <c r="D48">
        <f>'Step 281'!$G$4-'Step 20-50'!$G$4</f>
        <v>6</v>
      </c>
      <c r="E48" s="3">
        <f t="shared" ca="1" si="0"/>
        <v>9.3750000000000042E-2</v>
      </c>
      <c r="F48" s="3" t="s">
        <v>16</v>
      </c>
      <c r="G48" s="3">
        <v>1</v>
      </c>
      <c r="I48" s="10" t="str">
        <f t="shared" si="1"/>
        <v xml:space="preserve">                "sp": "&lt;onboarding_effective_date +1cd YYYY-MM-DDT21:30:00+00:00&gt;",</v>
      </c>
      <c r="J48" t="str">
        <f t="shared" ca="1" si="2"/>
        <v xml:space="preserve">                "v": ".094",</v>
      </c>
      <c r="K48" t="str">
        <f t="shared" si="3"/>
        <v xml:space="preserve">                "q": "E2",</v>
      </c>
      <c r="L48" t="str">
        <f t="shared" si="4"/>
        <v xml:space="preserve">                "e": "1",</v>
      </c>
      <c r="M48" t="str">
        <f t="shared" si="5"/>
        <v xml:space="preserve">                "arc": null</v>
      </c>
      <c r="N48" s="11" t="str">
        <f t="shared" ca="1" si="6"/>
        <v xml:space="preserve">              {
                "sp": "&lt;onboarding_effective_date +1cd YYYY-MM-DDT21:30:00+00:00&gt;",
                "v": ".094",
                "q": "E2",
                "e": "1",
                "arc": null
              },</v>
      </c>
    </row>
    <row r="49" spans="1:14" x14ac:dyDescent="0.25">
      <c r="A49" t="s">
        <v>84</v>
      </c>
      <c r="B49" cm="1">
        <f t="array" aca="1" ref="B49" ca="1">INDIRECT("'[LoadShape.xlsx]" &amp; 'Load Shape Criteria'!$H$4 &amp; " 22'!$L48")</f>
        <v>0.1</v>
      </c>
      <c r="C49" cm="1">
        <f t="array" aca="1" ref="C49" ca="1">INDIRECT("'[LoadShape.xlsx]" &amp; 'Load Shape Criteria'!$H$4 &amp; " 23'!$I$4")</f>
        <v>6.3999999999999968</v>
      </c>
      <c r="D49">
        <f>'Step 281'!$G$4-'Step 20-50'!$G$4</f>
        <v>6</v>
      </c>
      <c r="E49" s="3">
        <f t="shared" ca="1" si="0"/>
        <v>9.3750000000000042E-2</v>
      </c>
      <c r="F49" s="3" t="s">
        <v>16</v>
      </c>
      <c r="G49" s="3">
        <v>1</v>
      </c>
      <c r="I49" s="10" t="str">
        <f t="shared" si="1"/>
        <v xml:space="preserve">                "sp": "&lt;onboarding_effective_date +1cd YYYY-MM-DDT22:00:00+00:00&gt;",</v>
      </c>
      <c r="J49" t="str">
        <f t="shared" ca="1" si="2"/>
        <v xml:space="preserve">                "v": ".094",</v>
      </c>
      <c r="K49" t="str">
        <f t="shared" si="3"/>
        <v xml:space="preserve">                "q": "E2",</v>
      </c>
      <c r="L49" t="str">
        <f t="shared" si="4"/>
        <v xml:space="preserve">                "e": "1",</v>
      </c>
      <c r="M49" t="str">
        <f t="shared" si="5"/>
        <v xml:space="preserve">                "arc": null</v>
      </c>
      <c r="N49" s="11" t="str">
        <f t="shared" ca="1" si="6"/>
        <v xml:space="preserve">              {
                "sp": "&lt;onboarding_effective_date +1cd YYYY-MM-DDT22:00:00+00:00&gt;",
                "v": ".094",
                "q": "E2",
                "e": "1",
                "arc": null
              },</v>
      </c>
    </row>
    <row r="50" spans="1:14" x14ac:dyDescent="0.25">
      <c r="A50" t="s">
        <v>85</v>
      </c>
      <c r="B50" cm="1">
        <f t="array" aca="1" ref="B50" ca="1">INDIRECT("'[LoadShape.xlsx]" &amp; 'Load Shape Criteria'!$H$4 &amp; " 22'!$L49")</f>
        <v>0.1</v>
      </c>
      <c r="C50" cm="1">
        <f t="array" aca="1" ref="C50" ca="1">INDIRECT("'[LoadShape.xlsx]" &amp; 'Load Shape Criteria'!$H$4 &amp; " 23'!$I$4")</f>
        <v>6.3999999999999968</v>
      </c>
      <c r="D50">
        <f>'Step 281'!$G$4-'Step 20-50'!$G$4</f>
        <v>6</v>
      </c>
      <c r="E50" s="3">
        <f t="shared" ca="1" si="0"/>
        <v>9.3750000000000042E-2</v>
      </c>
      <c r="F50" s="3" t="s">
        <v>16</v>
      </c>
      <c r="G50" s="3">
        <v>1</v>
      </c>
      <c r="I50" s="10" t="str">
        <f t="shared" si="1"/>
        <v xml:space="preserve">                "sp": "&lt;onboarding_effective_date +1cd YYYY-MM-DDT22:30:00+00:00&gt;",</v>
      </c>
      <c r="J50" t="str">
        <f t="shared" ca="1" si="2"/>
        <v xml:space="preserve">                "v": ".094",</v>
      </c>
      <c r="K50" t="str">
        <f t="shared" si="3"/>
        <v xml:space="preserve">                "q": "E2",</v>
      </c>
      <c r="L50" t="str">
        <f t="shared" si="4"/>
        <v xml:space="preserve">                "e": "1",</v>
      </c>
      <c r="M50" t="str">
        <f t="shared" si="5"/>
        <v xml:space="preserve">                "arc": null</v>
      </c>
      <c r="N50" s="11" t="str">
        <f t="shared" ca="1" si="6"/>
        <v xml:space="preserve">              {
                "sp": "&lt;onboarding_effective_date +1cd YYYY-MM-DDT22:30:00+00:00&gt;",
                "v": ".094",
                "q": "E2",
                "e": "1",
                "arc": null
              },</v>
      </c>
    </row>
    <row r="51" spans="1:14" x14ac:dyDescent="0.25">
      <c r="A51" t="s">
        <v>86</v>
      </c>
      <c r="B51" cm="1">
        <f t="array" aca="1" ref="B51" ca="1">INDIRECT("'[LoadShape.xlsx]" &amp; 'Load Shape Criteria'!$H$4 &amp; " 22'!$L50")</f>
        <v>0.1</v>
      </c>
      <c r="C51" cm="1">
        <f t="array" aca="1" ref="C51" ca="1">INDIRECT("'[LoadShape.xlsx]" &amp; 'Load Shape Criteria'!$H$4 &amp; " 23'!$I$4")</f>
        <v>6.3999999999999968</v>
      </c>
      <c r="D51">
        <f>'Step 281'!$G$4-'Step 20-50'!$G$4</f>
        <v>6</v>
      </c>
      <c r="E51" s="3">
        <f t="shared" ca="1" si="0"/>
        <v>9.3750000000000042E-2</v>
      </c>
      <c r="F51" s="3" t="s">
        <v>16</v>
      </c>
      <c r="G51" s="3">
        <v>1</v>
      </c>
      <c r="I51" s="10" t="str">
        <f t="shared" si="1"/>
        <v xml:space="preserve">                "sp": "&lt;onboarding_effective_date +1cd YYYY-MM-DDT23:00:00+00:00&gt;",</v>
      </c>
      <c r="J51" t="str">
        <f t="shared" ca="1" si="2"/>
        <v xml:space="preserve">                "v": ".094",</v>
      </c>
      <c r="K51" t="str">
        <f t="shared" si="3"/>
        <v xml:space="preserve">                "q": "E2",</v>
      </c>
      <c r="L51" t="str">
        <f t="shared" si="4"/>
        <v xml:space="preserve">                "e": "1",</v>
      </c>
      <c r="M51" t="str">
        <f t="shared" si="5"/>
        <v xml:space="preserve">                "arc": null</v>
      </c>
      <c r="N51" s="11" t="str">
        <f t="shared" ca="1" si="6"/>
        <v xml:space="preserve">              {
                "sp": "&lt;onboarding_effective_date +1cd YYYY-MM-DDT23:00:00+00:00&gt;",
                "v": ".094",
                "q": "E2",
                "e": "1",
                "arc": null
              },</v>
      </c>
    </row>
    <row r="52" spans="1:14" x14ac:dyDescent="0.25">
      <c r="A52" t="s">
        <v>87</v>
      </c>
      <c r="B52" cm="1">
        <f t="array" aca="1" ref="B52" ca="1">INDIRECT("'[LoadShape.xlsx]" &amp; 'Load Shape Criteria'!$H$4 &amp; " 22'!$L51")</f>
        <v>0.1</v>
      </c>
      <c r="C52" cm="1">
        <f t="array" aca="1" ref="C52" ca="1">INDIRECT("'[LoadShape.xlsx]" &amp; 'Load Shape Criteria'!$H$4 &amp; " 23'!$I$4")</f>
        <v>6.3999999999999968</v>
      </c>
      <c r="D52">
        <f>'Step 281'!$G$4-'Step 20-50'!$G$4</f>
        <v>6</v>
      </c>
      <c r="E52" s="3">
        <f t="shared" ca="1" si="0"/>
        <v>9.3750000000000042E-2</v>
      </c>
      <c r="F52" s="3" t="s">
        <v>16</v>
      </c>
      <c r="G52" s="3">
        <v>1</v>
      </c>
      <c r="I52" s="10" t="str">
        <f t="shared" si="1"/>
        <v xml:space="preserve">                "sp": "&lt;onboarding_effective_date +1cd YYYY-MM-DDT23:30:00+00:00&gt;",</v>
      </c>
      <c r="J52" t="str">
        <f t="shared" ca="1" si="2"/>
        <v xml:space="preserve">                "v": ".094",</v>
      </c>
      <c r="K52" t="str">
        <f t="shared" si="3"/>
        <v xml:space="preserve">                "q": "E2",</v>
      </c>
      <c r="L52" t="str">
        <f t="shared" si="4"/>
        <v xml:space="preserve">                "e": "1",</v>
      </c>
      <c r="M52" t="str">
        <f t="shared" si="5"/>
        <v xml:space="preserve">                "arc": null</v>
      </c>
      <c r="N52" s="11" t="str">
        <f t="shared" ca="1" si="6"/>
        <v xml:space="preserve">              {
                "sp": "&lt;onboarding_effective_date +1cd YYYY-MM-DDT23:30:00+00:00&gt;",
                "v": ".094",
                "q": "E2",
                "e": "1",
                "arc": null
              }</v>
      </c>
    </row>
  </sheetData>
  <conditionalFormatting sqref="A2">
    <cfRule type="cellIs" dxfId="3" priority="1" operator="equal">
      <formula>"Ensure LoadShape.xlsx is open to remove #REF errors"</formula>
    </cfRule>
  </conditionalFormatting>
  <pageMargins left="0.7" right="0.7" top="0.75" bottom="0.75" header="0.3" footer="0.3"/>
  <headerFooter>
    <oddFooter>&amp;C_x000D_&amp;1#&amp;"Arial"&amp;9&amp;K000000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50F6-E8D4-4BB0-AB85-C8EF92C6A343}">
  <sheetPr>
    <tabColor rgb="FFFFC000"/>
  </sheetPr>
  <dimension ref="A1:N52"/>
  <sheetViews>
    <sheetView workbookViewId="0">
      <selection activeCell="A2" sqref="A2"/>
    </sheetView>
  </sheetViews>
  <sheetFormatPr defaultRowHeight="15" x14ac:dyDescent="0.25"/>
  <cols>
    <col min="1" max="1" width="55.7109375" customWidth="1"/>
    <col min="2" max="4" width="11.85546875" customWidth="1"/>
    <col min="5" max="7" width="11.28515625" style="3" customWidth="1"/>
    <col min="8" max="8" width="11.28515625" style="5" customWidth="1"/>
    <col min="9" max="9" width="3.85546875" style="10" customWidth="1"/>
    <col min="10" max="13" width="3.85546875" customWidth="1"/>
    <col min="14" max="14" width="9.140625" style="11"/>
  </cols>
  <sheetData>
    <row r="1" spans="1:14" x14ac:dyDescent="0.25">
      <c r="A1" t="s">
        <v>39</v>
      </c>
      <c r="I1" s="7"/>
      <c r="J1" s="8"/>
      <c r="K1" s="8"/>
      <c r="L1" s="8"/>
      <c r="M1" s="8"/>
      <c r="N1" s="9"/>
    </row>
    <row r="2" spans="1:14" x14ac:dyDescent="0.25">
      <c r="A2" t="str" cm="1">
        <f t="array" aca="1" ref="A2" ca="1">IF(ISERROR(INDIRECT("'[LoadShape.xlsx]" &amp; 'Load Shape Criteria'!$H$4 &amp; " 22'!$L4")),"Ensure LoadShape.xlsx is open to remove #REF errors","")</f>
        <v/>
      </c>
    </row>
    <row r="3" spans="1:14" s="18" customFormat="1" ht="30" x14ac:dyDescent="0.25">
      <c r="A3" s="14" t="s">
        <v>8</v>
      </c>
      <c r="B3" s="14" t="s">
        <v>33</v>
      </c>
      <c r="C3" s="14" t="s">
        <v>33</v>
      </c>
      <c r="D3" s="14" t="s">
        <v>9</v>
      </c>
      <c r="E3" s="15" t="s">
        <v>29</v>
      </c>
      <c r="F3" s="15" t="s">
        <v>10</v>
      </c>
      <c r="G3" s="15" t="s">
        <v>10</v>
      </c>
      <c r="H3" s="16" t="s">
        <v>10</v>
      </c>
      <c r="I3" s="17"/>
      <c r="N3" s="19"/>
    </row>
    <row r="4" spans="1:14" x14ac:dyDescent="0.25">
      <c r="A4" s="2" t="s">
        <v>3</v>
      </c>
      <c r="B4" s="2" t="s">
        <v>30</v>
      </c>
      <c r="C4" s="2" t="s">
        <v>31</v>
      </c>
      <c r="D4" s="2" t="s">
        <v>32</v>
      </c>
      <c r="E4" s="4" t="s">
        <v>4</v>
      </c>
      <c r="F4" s="4" t="s">
        <v>5</v>
      </c>
      <c r="G4" s="4" t="s">
        <v>6</v>
      </c>
      <c r="H4" s="6" t="s">
        <v>7</v>
      </c>
      <c r="I4" s="12" t="s">
        <v>3</v>
      </c>
      <c r="J4" s="4" t="s">
        <v>4</v>
      </c>
      <c r="K4" s="4" t="s">
        <v>5</v>
      </c>
      <c r="L4" s="4" t="s">
        <v>6</v>
      </c>
      <c r="M4" s="4" t="s">
        <v>7</v>
      </c>
      <c r="N4" s="13" t="s">
        <v>8</v>
      </c>
    </row>
    <row r="5" spans="1:14" x14ac:dyDescent="0.25">
      <c r="A5" t="s">
        <v>40</v>
      </c>
      <c r="B5" cm="1">
        <f t="array" aca="1" ref="B5" ca="1">INDIRECT("'[LoadShape.xlsx]" &amp; 'Load Shape Criteria'!$H$4 &amp; " 22'!$L4")</f>
        <v>0.1</v>
      </c>
      <c r="C5" cm="1">
        <f t="array" aca="1" ref="C5" ca="1">INDIRECT("'[LoadShape.xlsx]" &amp; 'Load Shape Criteria'!$H$4 &amp; " 23'!$I$4")</f>
        <v>6.3999999999999968</v>
      </c>
      <c r="D5">
        <f>'Step 281'!$G$4-'Step 20-50'!$G$4</f>
        <v>6</v>
      </c>
      <c r="E5" s="3">
        <f ca="1">B5/C5*D5</f>
        <v>9.3750000000000042E-2</v>
      </c>
      <c r="F5" s="3" t="s">
        <v>16</v>
      </c>
      <c r="G5" s="3">
        <v>1</v>
      </c>
      <c r="I5" s="10" t="str">
        <f>"                ""sp"": """&amp;A5&amp;""","</f>
        <v xml:space="preserve">                "sp": "&lt;onboarding_effective_date +1cd YYYY-MM-DDT00:00:00+00:00&gt;",</v>
      </c>
      <c r="J5" t="str">
        <f ca="1">"                ""v"": """&amp;TEXT(E5,".000")&amp;""","</f>
        <v xml:space="preserve">                "v": ".094",</v>
      </c>
      <c r="K5" t="str">
        <f>"                ""q"": """&amp;F5&amp;""","</f>
        <v xml:space="preserve">                "q": "E2",</v>
      </c>
      <c r="L5" t="str">
        <f>IF(LEN(TRIM(G5))=0,"                ""e"": null,","                ""e"": """&amp;G5&amp;""",")</f>
        <v xml:space="preserve">                "e": "1",</v>
      </c>
      <c r="M5" t="str">
        <f>IF(LEN(TRIM(H5))=0,"                ""arc"": null","                ""arc"": """&amp;H5&amp;"""")</f>
        <v xml:space="preserve">                "arc": null</v>
      </c>
      <c r="N5" s="11" t="str">
        <f ca="1">"              {
"&amp;I5&amp;"
"&amp;J5&amp;"
"&amp;K5&amp;"
"&amp;L5&amp;"
"&amp;M5&amp;"
              }"&amp;IF(LEN(A6)&gt;0,",","")</f>
        <v xml:space="preserve">              {
                "sp": "&lt;onboarding_effective_date +1cd YYYY-MM-DDT00:00:00+00:00&gt;",
                "v": ".094",
                "q": "E2",
                "e": "1",
                "arc": null
              },</v>
      </c>
    </row>
    <row r="6" spans="1:14" x14ac:dyDescent="0.25">
      <c r="A6" t="s">
        <v>41</v>
      </c>
      <c r="B6" cm="1">
        <f t="array" aca="1" ref="B6" ca="1">INDIRECT("'[LoadShape.xlsx]" &amp; 'Load Shape Criteria'!$H$4 &amp; " 22'!$L5")</f>
        <v>0.1</v>
      </c>
      <c r="C6" cm="1">
        <f t="array" aca="1" ref="C6" ca="1">INDIRECT("'[LoadShape.xlsx]" &amp; 'Load Shape Criteria'!$H$4 &amp; " 23'!$I$4")</f>
        <v>6.3999999999999968</v>
      </c>
      <c r="D6">
        <f>'Step 281'!$G$4-'Step 20-50'!$G$4</f>
        <v>6</v>
      </c>
      <c r="E6" s="3">
        <f t="shared" ref="E6:E52" ca="1" si="0">B6/C6*D6</f>
        <v>9.3750000000000042E-2</v>
      </c>
      <c r="F6" s="3" t="s">
        <v>16</v>
      </c>
      <c r="G6" s="3">
        <v>1</v>
      </c>
      <c r="I6" s="10" t="str">
        <f t="shared" ref="I6:I52" si="1">"                ""sp"": """&amp;A6&amp;""","</f>
        <v xml:space="preserve">                "sp": "&lt;onboarding_effective_date +1cd YYYY-MM-DDT00:30:00+00:00&gt;",</v>
      </c>
      <c r="J6" t="str">
        <f t="shared" ref="J6:J52" ca="1" si="2">"                ""v"": """&amp;TEXT(E6,".000")&amp;""","</f>
        <v xml:space="preserve">                "v": ".094",</v>
      </c>
      <c r="K6" t="str">
        <f t="shared" ref="K6:K52" si="3">"                ""q"": """&amp;F6&amp;""","</f>
        <v xml:space="preserve">                "q": "E2",</v>
      </c>
      <c r="L6" t="str">
        <f t="shared" ref="L6:L52" si="4">IF(LEN(TRIM(G6))=0,"                ""e"": null,","                ""e"": """&amp;G6&amp;""",")</f>
        <v xml:space="preserve">                "e": "1",</v>
      </c>
      <c r="M6" t="str">
        <f t="shared" ref="M6:M52" si="5">IF(LEN(TRIM(H6))=0,"                ""arc"": null","                ""arc"": """&amp;H6&amp;"""")</f>
        <v xml:space="preserve">                "arc": null</v>
      </c>
      <c r="N6" s="11" t="str">
        <f t="shared" ref="N6:N52" ca="1" si="6">"              {
"&amp;I6&amp;"
"&amp;J6&amp;"
"&amp;K6&amp;"
"&amp;L6&amp;"
"&amp;M6&amp;"
              }"&amp;IF(LEN(A7)&gt;0,",","")</f>
        <v xml:space="preserve">              {
                "sp": "&lt;onboarding_effective_date +1cd YYYY-MM-DDT00:30:00+00:00&gt;",
                "v": ".094",
                "q": "E2",
                "e": "1",
                "arc": null
              },</v>
      </c>
    </row>
    <row r="7" spans="1:14" x14ac:dyDescent="0.25">
      <c r="A7" t="s">
        <v>42</v>
      </c>
      <c r="B7" cm="1">
        <f t="array" aca="1" ref="B7" ca="1">INDIRECT("'[LoadShape.xlsx]" &amp; 'Load Shape Criteria'!$H$4 &amp; " 22'!$L6")</f>
        <v>0.1</v>
      </c>
      <c r="C7" cm="1">
        <f t="array" aca="1" ref="C7" ca="1">INDIRECT("'[LoadShape.xlsx]" &amp; 'Load Shape Criteria'!$H$4 &amp; " 23'!$I$4")</f>
        <v>6.3999999999999968</v>
      </c>
      <c r="D7">
        <f>'Step 281'!$G$4-'Step 20-50'!$G$4</f>
        <v>6</v>
      </c>
      <c r="E7" s="3">
        <f t="shared" ca="1" si="0"/>
        <v>9.3750000000000042E-2</v>
      </c>
      <c r="F7" s="3" t="s">
        <v>16</v>
      </c>
      <c r="G7" s="3">
        <v>1</v>
      </c>
      <c r="I7" s="10" t="str">
        <f t="shared" si="1"/>
        <v xml:space="preserve">                "sp": "&lt;onboarding_effective_date +1cd YYYY-MM-DDT01:00:00+00:00&gt;",</v>
      </c>
      <c r="J7" t="str">
        <f t="shared" ca="1" si="2"/>
        <v xml:space="preserve">                "v": ".094",</v>
      </c>
      <c r="K7" t="str">
        <f t="shared" si="3"/>
        <v xml:space="preserve">                "q": "E2",</v>
      </c>
      <c r="L7" t="str">
        <f t="shared" si="4"/>
        <v xml:space="preserve">                "e": "1",</v>
      </c>
      <c r="M7" t="str">
        <f t="shared" si="5"/>
        <v xml:space="preserve">                "arc": null</v>
      </c>
      <c r="N7" s="11" t="str">
        <f t="shared" ca="1" si="6"/>
        <v xml:space="preserve">              {
                "sp": "&lt;onboarding_effective_date +1cd YYYY-MM-DDT01:00:00+00:00&gt;",
                "v": ".094",
                "q": "E2",
                "e": "1",
                "arc": null
              },</v>
      </c>
    </row>
    <row r="8" spans="1:14" x14ac:dyDescent="0.25">
      <c r="A8" t="s">
        <v>43</v>
      </c>
      <c r="B8" cm="1">
        <f t="array" aca="1" ref="B8" ca="1">INDIRECT("'[LoadShape.xlsx]" &amp; 'Load Shape Criteria'!$H$4 &amp; " 22'!$L7")</f>
        <v>0.1</v>
      </c>
      <c r="C8" cm="1">
        <f t="array" aca="1" ref="C8" ca="1">INDIRECT("'[LoadShape.xlsx]" &amp; 'Load Shape Criteria'!$H$4 &amp; " 23'!$I$4")</f>
        <v>6.3999999999999968</v>
      </c>
      <c r="D8">
        <f>'Step 281'!$G$4-'Step 20-50'!$G$4</f>
        <v>6</v>
      </c>
      <c r="E8" s="3">
        <f t="shared" ca="1" si="0"/>
        <v>9.3750000000000042E-2</v>
      </c>
      <c r="F8" s="3" t="s">
        <v>16</v>
      </c>
      <c r="G8" s="3">
        <v>1</v>
      </c>
      <c r="I8" s="10" t="str">
        <f t="shared" si="1"/>
        <v xml:space="preserve">                "sp": "&lt;onboarding_effective_date +1cd YYYY-MM-DDT01:30:00+00:00&gt;",</v>
      </c>
      <c r="J8" t="str">
        <f t="shared" ca="1" si="2"/>
        <v xml:space="preserve">                "v": ".094",</v>
      </c>
      <c r="K8" t="str">
        <f t="shared" si="3"/>
        <v xml:space="preserve">                "q": "E2",</v>
      </c>
      <c r="L8" t="str">
        <f t="shared" si="4"/>
        <v xml:space="preserve">                "e": "1",</v>
      </c>
      <c r="M8" t="str">
        <f t="shared" si="5"/>
        <v xml:space="preserve">                "arc": null</v>
      </c>
      <c r="N8" s="11" t="str">
        <f t="shared" ca="1" si="6"/>
        <v xml:space="preserve">              {
                "sp": "&lt;onboarding_effective_date +1cd YYYY-MM-DDT01:30:00+00:00&gt;",
                "v": ".094",
                "q": "E2",
                "e": "1",
                "arc": null
              },</v>
      </c>
    </row>
    <row r="9" spans="1:14" x14ac:dyDescent="0.25">
      <c r="A9" t="s">
        <v>44</v>
      </c>
      <c r="B9" cm="1">
        <f t="array" aca="1" ref="B9" ca="1">INDIRECT("'[LoadShape.xlsx]" &amp; 'Load Shape Criteria'!$H$4 &amp; " 22'!$L8")</f>
        <v>0.1</v>
      </c>
      <c r="C9" cm="1">
        <f t="array" aca="1" ref="C9" ca="1">INDIRECT("'[LoadShape.xlsx]" &amp; 'Load Shape Criteria'!$H$4 &amp; " 23'!$I$4")</f>
        <v>6.3999999999999968</v>
      </c>
      <c r="D9">
        <f>'Step 281'!$G$4-'Step 20-50'!$G$4</f>
        <v>6</v>
      </c>
      <c r="E9" s="3">
        <f t="shared" ca="1" si="0"/>
        <v>9.3750000000000042E-2</v>
      </c>
      <c r="F9" s="3" t="s">
        <v>16</v>
      </c>
      <c r="G9" s="3">
        <v>1</v>
      </c>
      <c r="I9" s="10" t="str">
        <f t="shared" si="1"/>
        <v xml:space="preserve">                "sp": "&lt;onboarding_effective_date +1cd YYYY-MM-DDT02:00:00+00:00&gt;",</v>
      </c>
      <c r="J9" t="str">
        <f t="shared" ca="1" si="2"/>
        <v xml:space="preserve">                "v": ".094",</v>
      </c>
      <c r="K9" t="str">
        <f t="shared" si="3"/>
        <v xml:space="preserve">                "q": "E2",</v>
      </c>
      <c r="L9" t="str">
        <f t="shared" si="4"/>
        <v xml:space="preserve">                "e": "1",</v>
      </c>
      <c r="M9" t="str">
        <f t="shared" si="5"/>
        <v xml:space="preserve">                "arc": null</v>
      </c>
      <c r="N9" s="11" t="str">
        <f t="shared" ca="1" si="6"/>
        <v xml:space="preserve">              {
                "sp": "&lt;onboarding_effective_date +1cd YYYY-MM-DDT02:00:00+00:00&gt;",
                "v": ".094",
                "q": "E2",
                "e": "1",
                "arc": null
              },</v>
      </c>
    </row>
    <row r="10" spans="1:14" x14ac:dyDescent="0.25">
      <c r="A10" t="s">
        <v>45</v>
      </c>
      <c r="B10" cm="1">
        <f t="array" aca="1" ref="B10" ca="1">INDIRECT("'[LoadShape.xlsx]" &amp; 'Load Shape Criteria'!$H$4 &amp; " 22'!$L9")</f>
        <v>0.1</v>
      </c>
      <c r="C10" cm="1">
        <f t="array" aca="1" ref="C10" ca="1">INDIRECT("'[LoadShape.xlsx]" &amp; 'Load Shape Criteria'!$H$4 &amp; " 23'!$I$4")</f>
        <v>6.3999999999999968</v>
      </c>
      <c r="D10">
        <f>'Step 281'!$G$4-'Step 20-50'!$G$4</f>
        <v>6</v>
      </c>
      <c r="E10" s="3">
        <f t="shared" ca="1" si="0"/>
        <v>9.3750000000000042E-2</v>
      </c>
      <c r="F10" s="3" t="s">
        <v>16</v>
      </c>
      <c r="G10" s="3">
        <v>1</v>
      </c>
      <c r="I10" s="10" t="str">
        <f t="shared" si="1"/>
        <v xml:space="preserve">                "sp": "&lt;onboarding_effective_date +1cd YYYY-MM-DDT02:30:00+00:00&gt;",</v>
      </c>
      <c r="J10" t="str">
        <f t="shared" ca="1" si="2"/>
        <v xml:space="preserve">                "v": ".094",</v>
      </c>
      <c r="K10" t="str">
        <f t="shared" si="3"/>
        <v xml:space="preserve">                "q": "E2",</v>
      </c>
      <c r="L10" t="str">
        <f t="shared" si="4"/>
        <v xml:space="preserve">                "e": "1",</v>
      </c>
      <c r="M10" t="str">
        <f t="shared" si="5"/>
        <v xml:space="preserve">                "arc": null</v>
      </c>
      <c r="N10" s="11" t="str">
        <f t="shared" ca="1" si="6"/>
        <v xml:space="preserve">              {
                "sp": "&lt;onboarding_effective_date +1cd YYYY-MM-DDT02:30:00+00:00&gt;",
                "v": ".094",
                "q": "E2",
                "e": "1",
                "arc": null
              },</v>
      </c>
    </row>
    <row r="11" spans="1:14" x14ac:dyDescent="0.25">
      <c r="A11" t="s">
        <v>46</v>
      </c>
      <c r="B11" cm="1">
        <f t="array" aca="1" ref="B11" ca="1">INDIRECT("'[LoadShape.xlsx]" &amp; 'Load Shape Criteria'!$H$4 &amp; " 22'!$L10")</f>
        <v>0.1</v>
      </c>
      <c r="C11" cm="1">
        <f t="array" aca="1" ref="C11" ca="1">INDIRECT("'[LoadShape.xlsx]" &amp; 'Load Shape Criteria'!$H$4 &amp; " 23'!$I$4")</f>
        <v>6.3999999999999968</v>
      </c>
      <c r="D11">
        <f>'Step 281'!$G$4-'Step 20-50'!$G$4</f>
        <v>6</v>
      </c>
      <c r="E11" s="3">
        <f t="shared" ca="1" si="0"/>
        <v>9.3750000000000042E-2</v>
      </c>
      <c r="F11" s="3" t="s">
        <v>16</v>
      </c>
      <c r="G11" s="3">
        <v>1</v>
      </c>
      <c r="I11" s="10" t="str">
        <f t="shared" si="1"/>
        <v xml:space="preserve">                "sp": "&lt;onboarding_effective_date +1cd YYYY-MM-DDT03:00:00+00:00&gt;",</v>
      </c>
      <c r="J11" t="str">
        <f t="shared" ca="1" si="2"/>
        <v xml:space="preserve">                "v": ".094",</v>
      </c>
      <c r="K11" t="str">
        <f t="shared" si="3"/>
        <v xml:space="preserve">                "q": "E2",</v>
      </c>
      <c r="L11" t="str">
        <f t="shared" si="4"/>
        <v xml:space="preserve">                "e": "1",</v>
      </c>
      <c r="M11" t="str">
        <f t="shared" si="5"/>
        <v xml:space="preserve">                "arc": null</v>
      </c>
      <c r="N11" s="11" t="str">
        <f t="shared" ca="1" si="6"/>
        <v xml:space="preserve">              {
                "sp": "&lt;onboarding_effective_date +1cd YYYY-MM-DDT03:00:00+00:00&gt;",
                "v": ".094",
                "q": "E2",
                "e": "1",
                "arc": null
              },</v>
      </c>
    </row>
    <row r="12" spans="1:14" x14ac:dyDescent="0.25">
      <c r="A12" t="s">
        <v>47</v>
      </c>
      <c r="B12" cm="1">
        <f t="array" aca="1" ref="B12" ca="1">INDIRECT("'[LoadShape.xlsx]" &amp; 'Load Shape Criteria'!$H$4 &amp; " 22'!$L11")</f>
        <v>0.1</v>
      </c>
      <c r="C12" cm="1">
        <f t="array" aca="1" ref="C12" ca="1">INDIRECT("'[LoadShape.xlsx]" &amp; 'Load Shape Criteria'!$H$4 &amp; " 23'!$I$4")</f>
        <v>6.3999999999999968</v>
      </c>
      <c r="D12">
        <f>'Step 281'!$G$4-'Step 20-50'!$G$4</f>
        <v>6</v>
      </c>
      <c r="E12" s="3">
        <f t="shared" ca="1" si="0"/>
        <v>9.3750000000000042E-2</v>
      </c>
      <c r="F12" s="3" t="s">
        <v>16</v>
      </c>
      <c r="G12" s="3">
        <v>1</v>
      </c>
      <c r="I12" s="10" t="str">
        <f t="shared" si="1"/>
        <v xml:space="preserve">                "sp": "&lt;onboarding_effective_date +1cd YYYY-MM-DDT03:30:00+00:00&gt;",</v>
      </c>
      <c r="J12" t="str">
        <f t="shared" ca="1" si="2"/>
        <v xml:space="preserve">                "v": ".094",</v>
      </c>
      <c r="K12" t="str">
        <f t="shared" si="3"/>
        <v xml:space="preserve">                "q": "E2",</v>
      </c>
      <c r="L12" t="str">
        <f t="shared" si="4"/>
        <v xml:space="preserve">                "e": "1",</v>
      </c>
      <c r="M12" t="str">
        <f t="shared" si="5"/>
        <v xml:space="preserve">                "arc": null</v>
      </c>
      <c r="N12" s="11" t="str">
        <f t="shared" ca="1" si="6"/>
        <v xml:space="preserve">              {
                "sp": "&lt;onboarding_effective_date +1cd YYYY-MM-DDT03:30:00+00:00&gt;",
                "v": ".094",
                "q": "E2",
                "e": "1",
                "arc": null
              },</v>
      </c>
    </row>
    <row r="13" spans="1:14" x14ac:dyDescent="0.25">
      <c r="A13" t="s">
        <v>48</v>
      </c>
      <c r="B13" cm="1">
        <f t="array" aca="1" ref="B13" ca="1">INDIRECT("'[LoadShape.xlsx]" &amp; 'Load Shape Criteria'!$H$4 &amp; " 22'!$L12")</f>
        <v>0.1</v>
      </c>
      <c r="C13" cm="1">
        <f t="array" aca="1" ref="C13" ca="1">INDIRECT("'[LoadShape.xlsx]" &amp; 'Load Shape Criteria'!$H$4 &amp; " 23'!$I$4")</f>
        <v>6.3999999999999968</v>
      </c>
      <c r="D13">
        <f>'Step 281'!$G$4-'Step 20-50'!$G$4</f>
        <v>6</v>
      </c>
      <c r="E13" s="3">
        <f t="shared" ca="1" si="0"/>
        <v>9.3750000000000042E-2</v>
      </c>
      <c r="F13" s="3" t="s">
        <v>16</v>
      </c>
      <c r="G13" s="3">
        <v>1</v>
      </c>
      <c r="I13" s="10" t="str">
        <f t="shared" si="1"/>
        <v xml:space="preserve">                "sp": "&lt;onboarding_effective_date +1cd YYYY-MM-DDT04:00:00+00:00&gt;",</v>
      </c>
      <c r="J13" t="str">
        <f t="shared" ca="1" si="2"/>
        <v xml:space="preserve">                "v": ".094",</v>
      </c>
      <c r="K13" t="str">
        <f t="shared" si="3"/>
        <v xml:space="preserve">                "q": "E2",</v>
      </c>
      <c r="L13" t="str">
        <f t="shared" si="4"/>
        <v xml:space="preserve">                "e": "1",</v>
      </c>
      <c r="M13" t="str">
        <f t="shared" si="5"/>
        <v xml:space="preserve">                "arc": null</v>
      </c>
      <c r="N13" s="11" t="str">
        <f t="shared" ca="1" si="6"/>
        <v xml:space="preserve">              {
                "sp": "&lt;onboarding_effective_date +1cd YYYY-MM-DDT04:00:00+00:00&gt;",
                "v": ".094",
                "q": "E2",
                "e": "1",
                "arc": null
              },</v>
      </c>
    </row>
    <row r="14" spans="1:14" x14ac:dyDescent="0.25">
      <c r="A14" t="s">
        <v>49</v>
      </c>
      <c r="B14" cm="1">
        <f t="array" aca="1" ref="B14" ca="1">INDIRECT("'[LoadShape.xlsx]" &amp; 'Load Shape Criteria'!$H$4 &amp; " 22'!$L13")</f>
        <v>0.1</v>
      </c>
      <c r="C14" cm="1">
        <f t="array" aca="1" ref="C14" ca="1">INDIRECT("'[LoadShape.xlsx]" &amp; 'Load Shape Criteria'!$H$4 &amp; " 23'!$I$4")</f>
        <v>6.3999999999999968</v>
      </c>
      <c r="D14">
        <f>'Step 281'!$G$4-'Step 20-50'!$G$4</f>
        <v>6</v>
      </c>
      <c r="E14" s="3">
        <f t="shared" ca="1" si="0"/>
        <v>9.3750000000000042E-2</v>
      </c>
      <c r="F14" s="3" t="s">
        <v>16</v>
      </c>
      <c r="G14" s="3">
        <v>1</v>
      </c>
      <c r="I14" s="10" t="str">
        <f t="shared" si="1"/>
        <v xml:space="preserve">                "sp": "&lt;onboarding_effective_date +1cd YYYY-MM-DDT04:30:00+00:00&gt;",</v>
      </c>
      <c r="J14" t="str">
        <f t="shared" ca="1" si="2"/>
        <v xml:space="preserve">                "v": ".094",</v>
      </c>
      <c r="K14" t="str">
        <f t="shared" si="3"/>
        <v xml:space="preserve">                "q": "E2",</v>
      </c>
      <c r="L14" t="str">
        <f t="shared" si="4"/>
        <v xml:space="preserve">                "e": "1",</v>
      </c>
      <c r="M14" t="str">
        <f t="shared" si="5"/>
        <v xml:space="preserve">                "arc": null</v>
      </c>
      <c r="N14" s="11" t="str">
        <f t="shared" ca="1" si="6"/>
        <v xml:space="preserve">              {
                "sp": "&lt;onboarding_effective_date +1cd YYYY-MM-DDT04:30:00+00:00&gt;",
                "v": ".094",
                "q": "E2",
                "e": "1",
                "arc": null
              },</v>
      </c>
    </row>
    <row r="15" spans="1:14" x14ac:dyDescent="0.25">
      <c r="A15" t="s">
        <v>50</v>
      </c>
      <c r="B15" cm="1">
        <f t="array" aca="1" ref="B15" ca="1">INDIRECT("'[LoadShape.xlsx]" &amp; 'Load Shape Criteria'!$H$4 &amp; " 22'!$L14")</f>
        <v>0.1</v>
      </c>
      <c r="C15" cm="1">
        <f t="array" aca="1" ref="C15" ca="1">INDIRECT("'[LoadShape.xlsx]" &amp; 'Load Shape Criteria'!$H$4 &amp; " 23'!$I$4")</f>
        <v>6.3999999999999968</v>
      </c>
      <c r="D15">
        <f>'Step 281'!$G$4-'Step 20-50'!$G$4</f>
        <v>6</v>
      </c>
      <c r="E15" s="3">
        <f t="shared" ca="1" si="0"/>
        <v>9.3750000000000042E-2</v>
      </c>
      <c r="F15" s="3" t="s">
        <v>16</v>
      </c>
      <c r="G15" s="3">
        <v>1</v>
      </c>
      <c r="I15" s="10" t="str">
        <f t="shared" si="1"/>
        <v xml:space="preserve">                "sp": "&lt;onboarding_effective_date +1cd YYYY-MM-DDT05:00:00+00:00&gt;",</v>
      </c>
      <c r="J15" t="str">
        <f t="shared" ca="1" si="2"/>
        <v xml:space="preserve">                "v": ".094",</v>
      </c>
      <c r="K15" t="str">
        <f t="shared" si="3"/>
        <v xml:space="preserve">                "q": "E2",</v>
      </c>
      <c r="L15" t="str">
        <f t="shared" si="4"/>
        <v xml:space="preserve">                "e": "1",</v>
      </c>
      <c r="M15" t="str">
        <f t="shared" si="5"/>
        <v xml:space="preserve">                "arc": null</v>
      </c>
      <c r="N15" s="11" t="str">
        <f t="shared" ca="1" si="6"/>
        <v xml:space="preserve">              {
                "sp": "&lt;onboarding_effective_date +1cd YYYY-MM-DDT05:00:00+00:00&gt;",
                "v": ".094",
                "q": "E2",
                "e": "1",
                "arc": null
              },</v>
      </c>
    </row>
    <row r="16" spans="1:14" x14ac:dyDescent="0.25">
      <c r="A16" t="s">
        <v>51</v>
      </c>
      <c r="B16" cm="1">
        <f t="array" aca="1" ref="B16" ca="1">INDIRECT("'[LoadShape.xlsx]" &amp; 'Load Shape Criteria'!$H$4 &amp; " 22'!$L15")</f>
        <v>0.1</v>
      </c>
      <c r="C16" cm="1">
        <f t="array" aca="1" ref="C16" ca="1">INDIRECT("'[LoadShape.xlsx]" &amp; 'Load Shape Criteria'!$H$4 &amp; " 23'!$I$4")</f>
        <v>6.3999999999999968</v>
      </c>
      <c r="D16">
        <f>'Step 281'!$G$4-'Step 20-50'!$G$4</f>
        <v>6</v>
      </c>
      <c r="E16" s="3">
        <f t="shared" ca="1" si="0"/>
        <v>9.3750000000000042E-2</v>
      </c>
      <c r="F16" s="3" t="s">
        <v>16</v>
      </c>
      <c r="G16" s="3">
        <v>1</v>
      </c>
      <c r="I16" s="10" t="str">
        <f t="shared" si="1"/>
        <v xml:space="preserve">                "sp": "&lt;onboarding_effective_date +1cd YYYY-MM-DDT05:30:00+00:00&gt;",</v>
      </c>
      <c r="J16" t="str">
        <f t="shared" ca="1" si="2"/>
        <v xml:space="preserve">                "v": ".094",</v>
      </c>
      <c r="K16" t="str">
        <f t="shared" si="3"/>
        <v xml:space="preserve">                "q": "E2",</v>
      </c>
      <c r="L16" t="str">
        <f t="shared" si="4"/>
        <v xml:space="preserve">                "e": "1",</v>
      </c>
      <c r="M16" t="str">
        <f t="shared" si="5"/>
        <v xml:space="preserve">                "arc": null</v>
      </c>
      <c r="N16" s="11" t="str">
        <f t="shared" ca="1" si="6"/>
        <v xml:space="preserve">              {
                "sp": "&lt;onboarding_effective_date +1cd YYYY-MM-DDT05:30:00+00:00&gt;",
                "v": ".094",
                "q": "E2",
                "e": "1",
                "arc": null
              },</v>
      </c>
    </row>
    <row r="17" spans="1:14" x14ac:dyDescent="0.25">
      <c r="A17" t="s">
        <v>52</v>
      </c>
      <c r="B17" cm="1">
        <f t="array" aca="1" ref="B17" ca="1">INDIRECT("'[LoadShape.xlsx]" &amp; 'Load Shape Criteria'!$H$4 &amp; " 22'!$L16")</f>
        <v>0.1</v>
      </c>
      <c r="C17" cm="1">
        <f t="array" aca="1" ref="C17" ca="1">INDIRECT("'[LoadShape.xlsx]" &amp; 'Load Shape Criteria'!$H$4 &amp; " 23'!$I$4")</f>
        <v>6.3999999999999968</v>
      </c>
      <c r="D17">
        <f>'Step 281'!$G$4-'Step 20-50'!$G$4</f>
        <v>6</v>
      </c>
      <c r="E17" s="3">
        <f t="shared" ca="1" si="0"/>
        <v>9.3750000000000042E-2</v>
      </c>
      <c r="F17" s="3" t="s">
        <v>16</v>
      </c>
      <c r="G17" s="3">
        <v>1</v>
      </c>
      <c r="I17" s="10" t="str">
        <f t="shared" si="1"/>
        <v xml:space="preserve">                "sp": "&lt;onboarding_effective_date +1cd YYYY-MM-DDT06:00:00+00:00&gt;",</v>
      </c>
      <c r="J17" t="str">
        <f t="shared" ca="1" si="2"/>
        <v xml:space="preserve">                "v": ".094",</v>
      </c>
      <c r="K17" t="str">
        <f t="shared" si="3"/>
        <v xml:space="preserve">                "q": "E2",</v>
      </c>
      <c r="L17" t="str">
        <f t="shared" si="4"/>
        <v xml:space="preserve">                "e": "1",</v>
      </c>
      <c r="M17" t="str">
        <f t="shared" si="5"/>
        <v xml:space="preserve">                "arc": null</v>
      </c>
      <c r="N17" s="11" t="str">
        <f t="shared" ca="1" si="6"/>
        <v xml:space="preserve">              {
                "sp": "&lt;onboarding_effective_date +1cd YYYY-MM-DDT06:00:00+00:00&gt;",
                "v": ".094",
                "q": "E2",
                "e": "1",
                "arc": null
              },</v>
      </c>
    </row>
    <row r="18" spans="1:14" x14ac:dyDescent="0.25">
      <c r="A18" t="s">
        <v>53</v>
      </c>
      <c r="B18" cm="1">
        <f t="array" aca="1" ref="B18" ca="1">INDIRECT("'[LoadShape.xlsx]" &amp; 'Load Shape Criteria'!$H$4 &amp; " 22'!$L17")</f>
        <v>0.1</v>
      </c>
      <c r="C18" cm="1">
        <f t="array" aca="1" ref="C18" ca="1">INDIRECT("'[LoadShape.xlsx]" &amp; 'Load Shape Criteria'!$H$4 &amp; " 23'!$I$4")</f>
        <v>6.3999999999999968</v>
      </c>
      <c r="D18">
        <f>'Step 281'!$G$4-'Step 20-50'!$G$4</f>
        <v>6</v>
      </c>
      <c r="E18" s="3">
        <f t="shared" ca="1" si="0"/>
        <v>9.3750000000000042E-2</v>
      </c>
      <c r="F18" s="3" t="s">
        <v>16</v>
      </c>
      <c r="G18" s="3">
        <v>1</v>
      </c>
      <c r="I18" s="10" t="str">
        <f t="shared" si="1"/>
        <v xml:space="preserve">                "sp": "&lt;onboarding_effective_date +1cd YYYY-MM-DDT06:30:00+00:00&gt;",</v>
      </c>
      <c r="J18" t="str">
        <f t="shared" ca="1" si="2"/>
        <v xml:space="preserve">                "v": ".094",</v>
      </c>
      <c r="K18" t="str">
        <f t="shared" si="3"/>
        <v xml:space="preserve">                "q": "E2",</v>
      </c>
      <c r="L18" t="str">
        <f t="shared" si="4"/>
        <v xml:space="preserve">                "e": "1",</v>
      </c>
      <c r="M18" t="str">
        <f t="shared" si="5"/>
        <v xml:space="preserve">                "arc": null</v>
      </c>
      <c r="N18" s="11" t="str">
        <f t="shared" ca="1" si="6"/>
        <v xml:space="preserve">              {
                "sp": "&lt;onboarding_effective_date +1cd YYYY-MM-DDT06:30:00+00:00&gt;",
                "v": ".094",
                "q": "E2",
                "e": "1",
                "arc": null
              },</v>
      </c>
    </row>
    <row r="19" spans="1:14" x14ac:dyDescent="0.25">
      <c r="A19" t="s">
        <v>54</v>
      </c>
      <c r="B19" cm="1">
        <f t="array" aca="1" ref="B19" ca="1">INDIRECT("'[LoadShape.xlsx]" &amp; 'Load Shape Criteria'!$H$4 &amp; " 22'!$L18")</f>
        <v>0.1</v>
      </c>
      <c r="C19" cm="1">
        <f t="array" aca="1" ref="C19" ca="1">INDIRECT("'[LoadShape.xlsx]" &amp; 'Load Shape Criteria'!$H$4 &amp; " 23'!$I$4")</f>
        <v>6.3999999999999968</v>
      </c>
      <c r="D19">
        <f>'Step 281'!$G$4-'Step 20-50'!$G$4</f>
        <v>6</v>
      </c>
      <c r="E19" s="3">
        <f t="shared" ca="1" si="0"/>
        <v>9.3750000000000042E-2</v>
      </c>
      <c r="F19" s="3" t="s">
        <v>16</v>
      </c>
      <c r="G19" s="3">
        <v>1</v>
      </c>
      <c r="I19" s="10" t="str">
        <f t="shared" si="1"/>
        <v xml:space="preserve">                "sp": "&lt;onboarding_effective_date +1cd YYYY-MM-DDT07:00:00+00:00&gt;",</v>
      </c>
      <c r="J19" t="str">
        <f t="shared" ca="1" si="2"/>
        <v xml:space="preserve">                "v": ".094",</v>
      </c>
      <c r="K19" t="str">
        <f t="shared" si="3"/>
        <v xml:space="preserve">                "q": "E2",</v>
      </c>
      <c r="L19" t="str">
        <f t="shared" si="4"/>
        <v xml:space="preserve">                "e": "1",</v>
      </c>
      <c r="M19" t="str">
        <f t="shared" si="5"/>
        <v xml:space="preserve">                "arc": null</v>
      </c>
      <c r="N19" s="11" t="str">
        <f t="shared" ca="1" si="6"/>
        <v xml:space="preserve">              {
                "sp": "&lt;onboarding_effective_date +1cd YYYY-MM-DDT07:00:00+00:00&gt;",
                "v": ".094",
                "q": "E2",
                "e": "1",
                "arc": null
              },</v>
      </c>
    </row>
    <row r="20" spans="1:14" x14ac:dyDescent="0.25">
      <c r="A20" t="s">
        <v>55</v>
      </c>
      <c r="B20" cm="1">
        <f t="array" aca="1" ref="B20" ca="1">INDIRECT("'[LoadShape.xlsx]" &amp; 'Load Shape Criteria'!$H$4 &amp; " 22'!$L19")</f>
        <v>0.1</v>
      </c>
      <c r="C20" cm="1">
        <f t="array" aca="1" ref="C20" ca="1">INDIRECT("'[LoadShape.xlsx]" &amp; 'Load Shape Criteria'!$H$4 &amp; " 23'!$I$4")</f>
        <v>6.3999999999999968</v>
      </c>
      <c r="D20">
        <f>'Step 281'!$G$4-'Step 20-50'!$G$4</f>
        <v>6</v>
      </c>
      <c r="E20" s="3">
        <f t="shared" ca="1" si="0"/>
        <v>9.3750000000000042E-2</v>
      </c>
      <c r="F20" s="3" t="s">
        <v>16</v>
      </c>
      <c r="G20" s="3">
        <v>1</v>
      </c>
      <c r="I20" s="10" t="str">
        <f t="shared" si="1"/>
        <v xml:space="preserve">                "sp": "&lt;onboarding_effective_date +1cd YYYY-MM-DDT07:30:00+00:00&gt;",</v>
      </c>
      <c r="J20" t="str">
        <f t="shared" ca="1" si="2"/>
        <v xml:space="preserve">                "v": ".094",</v>
      </c>
      <c r="K20" t="str">
        <f t="shared" si="3"/>
        <v xml:space="preserve">                "q": "E2",</v>
      </c>
      <c r="L20" t="str">
        <f t="shared" si="4"/>
        <v xml:space="preserve">                "e": "1",</v>
      </c>
      <c r="M20" t="str">
        <f t="shared" si="5"/>
        <v xml:space="preserve">                "arc": null</v>
      </c>
      <c r="N20" s="11" t="str">
        <f t="shared" ca="1" si="6"/>
        <v xml:space="preserve">              {
                "sp": "&lt;onboarding_effective_date +1cd YYYY-MM-DDT07:30:00+00:00&gt;",
                "v": ".094",
                "q": "E2",
                "e": "1",
                "arc": null
              },</v>
      </c>
    </row>
    <row r="21" spans="1:14" x14ac:dyDescent="0.25">
      <c r="A21" t="s">
        <v>56</v>
      </c>
      <c r="B21" cm="1">
        <f t="array" aca="1" ref="B21" ca="1">INDIRECT("'[LoadShape.xlsx]" &amp; 'Load Shape Criteria'!$H$4 &amp; " 22'!$L20")</f>
        <v>0.2</v>
      </c>
      <c r="C21" cm="1">
        <f t="array" aca="1" ref="C21" ca="1">INDIRECT("'[LoadShape.xlsx]" &amp; 'Load Shape Criteria'!$H$4 &amp; " 23'!$I$4")</f>
        <v>6.3999999999999968</v>
      </c>
      <c r="D21">
        <f>'Step 281'!$G$4-'Step 20-50'!$G$4</f>
        <v>6</v>
      </c>
      <c r="E21" s="3">
        <f t="shared" ca="1" si="0"/>
        <v>0.18750000000000008</v>
      </c>
      <c r="F21" s="3" t="s">
        <v>16</v>
      </c>
      <c r="G21" s="3">
        <v>1</v>
      </c>
      <c r="I21" s="10" t="str">
        <f t="shared" si="1"/>
        <v xml:space="preserve">                "sp": "&lt;onboarding_effective_date +1cd YYYY-MM-DDT08:00:00+00:00&gt;",</v>
      </c>
      <c r="J21" t="str">
        <f t="shared" ca="1" si="2"/>
        <v xml:space="preserve">                "v": ".188",</v>
      </c>
      <c r="K21" t="str">
        <f t="shared" si="3"/>
        <v xml:space="preserve">                "q": "E2",</v>
      </c>
      <c r="L21" t="str">
        <f t="shared" si="4"/>
        <v xml:space="preserve">                "e": "1",</v>
      </c>
      <c r="M21" t="str">
        <f t="shared" si="5"/>
        <v xml:space="preserve">                "arc": null</v>
      </c>
      <c r="N21" s="11" t="str">
        <f t="shared" ca="1" si="6"/>
        <v xml:space="preserve">              {
                "sp": "&lt;onboarding_effective_date +1cd YYYY-MM-DDT08:00:00+00:00&gt;",
                "v": ".188",
                "q": "E2",
                "e": "1",
                "arc": null
              },</v>
      </c>
    </row>
    <row r="22" spans="1:14" x14ac:dyDescent="0.25">
      <c r="A22" t="s">
        <v>57</v>
      </c>
      <c r="B22" cm="1">
        <f t="array" aca="1" ref="B22" ca="1">INDIRECT("'[LoadShape.xlsx]" &amp; 'Load Shape Criteria'!$H$4 &amp; " 22'!$L21")</f>
        <v>0.2</v>
      </c>
      <c r="C22" cm="1">
        <f t="array" aca="1" ref="C22" ca="1">INDIRECT("'[LoadShape.xlsx]" &amp; 'Load Shape Criteria'!$H$4 &amp; " 23'!$I$4")</f>
        <v>6.3999999999999968</v>
      </c>
      <c r="D22">
        <f>'Step 281'!$G$4-'Step 20-50'!$G$4</f>
        <v>6</v>
      </c>
      <c r="E22" s="3">
        <f t="shared" ca="1" si="0"/>
        <v>0.18750000000000008</v>
      </c>
      <c r="F22" s="3" t="s">
        <v>16</v>
      </c>
      <c r="G22" s="3">
        <v>1</v>
      </c>
      <c r="I22" s="10" t="str">
        <f t="shared" si="1"/>
        <v xml:space="preserve">                "sp": "&lt;onboarding_effective_date +1cd YYYY-MM-DDT08:30:00+00:00&gt;",</v>
      </c>
      <c r="J22" t="str">
        <f t="shared" ca="1" si="2"/>
        <v xml:space="preserve">                "v": ".188",</v>
      </c>
      <c r="K22" t="str">
        <f t="shared" si="3"/>
        <v xml:space="preserve">                "q": "E2",</v>
      </c>
      <c r="L22" t="str">
        <f t="shared" si="4"/>
        <v xml:space="preserve">                "e": "1",</v>
      </c>
      <c r="M22" t="str">
        <f t="shared" si="5"/>
        <v xml:space="preserve">                "arc": null</v>
      </c>
      <c r="N22" s="11" t="str">
        <f t="shared" ca="1" si="6"/>
        <v xml:space="preserve">              {
                "sp": "&lt;onboarding_effective_date +1cd YYYY-MM-DDT08:30:00+00:00&gt;",
                "v": ".188",
                "q": "E2",
                "e": "1",
                "arc": null
              },</v>
      </c>
    </row>
    <row r="23" spans="1:14" x14ac:dyDescent="0.25">
      <c r="A23" t="s">
        <v>58</v>
      </c>
      <c r="B23" cm="1">
        <f t="array" aca="1" ref="B23" ca="1">INDIRECT("'[LoadShape.xlsx]" &amp; 'Load Shape Criteria'!$H$4 &amp; " 22'!$L22")</f>
        <v>0.2</v>
      </c>
      <c r="C23" cm="1">
        <f t="array" aca="1" ref="C23" ca="1">INDIRECT("'[LoadShape.xlsx]" &amp; 'Load Shape Criteria'!$H$4 &amp; " 23'!$I$4")</f>
        <v>6.3999999999999968</v>
      </c>
      <c r="D23">
        <f>'Step 281'!$G$4-'Step 20-50'!$G$4</f>
        <v>6</v>
      </c>
      <c r="E23" s="3">
        <f t="shared" ca="1" si="0"/>
        <v>0.18750000000000008</v>
      </c>
      <c r="F23" s="3" t="s">
        <v>16</v>
      </c>
      <c r="G23" s="3">
        <v>1</v>
      </c>
      <c r="I23" s="10" t="str">
        <f t="shared" si="1"/>
        <v xml:space="preserve">                "sp": "&lt;onboarding_effective_date +1cd YYYY-MM-DDT09:00:00+00:00&gt;",</v>
      </c>
      <c r="J23" t="str">
        <f t="shared" ca="1" si="2"/>
        <v xml:space="preserve">                "v": ".188",</v>
      </c>
      <c r="K23" t="str">
        <f t="shared" si="3"/>
        <v xml:space="preserve">                "q": "E2",</v>
      </c>
      <c r="L23" t="str">
        <f t="shared" si="4"/>
        <v xml:space="preserve">                "e": "1",</v>
      </c>
      <c r="M23" t="str">
        <f t="shared" si="5"/>
        <v xml:space="preserve">                "arc": null</v>
      </c>
      <c r="N23" s="11" t="str">
        <f t="shared" ca="1" si="6"/>
        <v xml:space="preserve">              {
                "sp": "&lt;onboarding_effective_date +1cd YYYY-MM-DDT09:00:00+00:00&gt;",
                "v": ".188",
                "q": "E2",
                "e": "1",
                "arc": null
              },</v>
      </c>
    </row>
    <row r="24" spans="1:14" x14ac:dyDescent="0.25">
      <c r="A24" t="s">
        <v>59</v>
      </c>
      <c r="B24" cm="1">
        <f t="array" aca="1" ref="B24" ca="1">INDIRECT("'[LoadShape.xlsx]" &amp; 'Load Shape Criteria'!$H$4 &amp; " 22'!$L23")</f>
        <v>0.2</v>
      </c>
      <c r="C24" cm="1">
        <f t="array" aca="1" ref="C24" ca="1">INDIRECT("'[LoadShape.xlsx]" &amp; 'Load Shape Criteria'!$H$4 &amp; " 23'!$I$4")</f>
        <v>6.3999999999999968</v>
      </c>
      <c r="D24">
        <f>'Step 281'!$G$4-'Step 20-50'!$G$4</f>
        <v>6</v>
      </c>
      <c r="E24" s="3">
        <f t="shared" ca="1" si="0"/>
        <v>0.18750000000000008</v>
      </c>
      <c r="F24" s="3" t="s">
        <v>16</v>
      </c>
      <c r="G24" s="3">
        <v>1</v>
      </c>
      <c r="I24" s="10" t="str">
        <f t="shared" si="1"/>
        <v xml:space="preserve">                "sp": "&lt;onboarding_effective_date +1cd YYYY-MM-DDT09:30:00+00:00&gt;",</v>
      </c>
      <c r="J24" t="str">
        <f t="shared" ca="1" si="2"/>
        <v xml:space="preserve">                "v": ".188",</v>
      </c>
      <c r="K24" t="str">
        <f t="shared" si="3"/>
        <v xml:space="preserve">                "q": "E2",</v>
      </c>
      <c r="L24" t="str">
        <f t="shared" si="4"/>
        <v xml:space="preserve">                "e": "1",</v>
      </c>
      <c r="M24" t="str">
        <f t="shared" si="5"/>
        <v xml:space="preserve">                "arc": null</v>
      </c>
      <c r="N24" s="11" t="str">
        <f t="shared" ca="1" si="6"/>
        <v xml:space="preserve">              {
                "sp": "&lt;onboarding_effective_date +1cd YYYY-MM-DDT09:30:00+00:00&gt;",
                "v": ".188",
                "q": "E2",
                "e": "1",
                "arc": null
              },</v>
      </c>
    </row>
    <row r="25" spans="1:14" x14ac:dyDescent="0.25">
      <c r="A25" t="s">
        <v>60</v>
      </c>
      <c r="B25" cm="1">
        <f t="array" aca="1" ref="B25" ca="1">INDIRECT("'[LoadShape.xlsx]" &amp; 'Load Shape Criteria'!$H$4 &amp; " 22'!$L24")</f>
        <v>0.2</v>
      </c>
      <c r="C25" cm="1">
        <f t="array" aca="1" ref="C25" ca="1">INDIRECT("'[LoadShape.xlsx]" &amp; 'Load Shape Criteria'!$H$4 &amp; " 23'!$I$4")</f>
        <v>6.3999999999999968</v>
      </c>
      <c r="D25">
        <f>'Step 281'!$G$4-'Step 20-50'!$G$4</f>
        <v>6</v>
      </c>
      <c r="E25" s="3">
        <f t="shared" ca="1" si="0"/>
        <v>0.18750000000000008</v>
      </c>
      <c r="F25" s="3" t="s">
        <v>16</v>
      </c>
      <c r="G25" s="3">
        <v>1</v>
      </c>
      <c r="I25" s="10" t="str">
        <f t="shared" si="1"/>
        <v xml:space="preserve">                "sp": "&lt;onboarding_effective_date +1cd YYYY-MM-DDT10:00:00+00:00&gt;",</v>
      </c>
      <c r="J25" t="str">
        <f t="shared" ca="1" si="2"/>
        <v xml:space="preserve">                "v": ".188",</v>
      </c>
      <c r="K25" t="str">
        <f t="shared" si="3"/>
        <v xml:space="preserve">                "q": "E2",</v>
      </c>
      <c r="L25" t="str">
        <f t="shared" si="4"/>
        <v xml:space="preserve">                "e": "1",</v>
      </c>
      <c r="M25" t="str">
        <f t="shared" si="5"/>
        <v xml:space="preserve">                "arc": null</v>
      </c>
      <c r="N25" s="11" t="str">
        <f t="shared" ca="1" si="6"/>
        <v xml:space="preserve">              {
                "sp": "&lt;onboarding_effective_date +1cd YYYY-MM-DDT10:00:00+00:00&gt;",
                "v": ".188",
                "q": "E2",
                "e": "1",
                "arc": null
              },</v>
      </c>
    </row>
    <row r="26" spans="1:14" x14ac:dyDescent="0.25">
      <c r="A26" t="s">
        <v>61</v>
      </c>
      <c r="B26" cm="1">
        <f t="array" aca="1" ref="B26" ca="1">INDIRECT("'[LoadShape.xlsx]" &amp; 'Load Shape Criteria'!$H$4 &amp; " 22'!$L25")</f>
        <v>0.2</v>
      </c>
      <c r="C26" cm="1">
        <f t="array" aca="1" ref="C26" ca="1">INDIRECT("'[LoadShape.xlsx]" &amp; 'Load Shape Criteria'!$H$4 &amp; " 23'!$I$4")</f>
        <v>6.3999999999999968</v>
      </c>
      <c r="D26">
        <f>'Step 281'!$G$4-'Step 20-50'!$G$4</f>
        <v>6</v>
      </c>
      <c r="E26" s="3">
        <f t="shared" ca="1" si="0"/>
        <v>0.18750000000000008</v>
      </c>
      <c r="F26" s="3" t="s">
        <v>16</v>
      </c>
      <c r="G26" s="3">
        <v>1</v>
      </c>
      <c r="I26" s="10" t="str">
        <f t="shared" si="1"/>
        <v xml:space="preserve">                "sp": "&lt;onboarding_effective_date +1cd YYYY-MM-DDT10:30:00+00:00&gt;",</v>
      </c>
      <c r="J26" t="str">
        <f t="shared" ca="1" si="2"/>
        <v xml:space="preserve">                "v": ".188",</v>
      </c>
      <c r="K26" t="str">
        <f t="shared" si="3"/>
        <v xml:space="preserve">                "q": "E2",</v>
      </c>
      <c r="L26" t="str">
        <f t="shared" si="4"/>
        <v xml:space="preserve">                "e": "1",</v>
      </c>
      <c r="M26" t="str">
        <f t="shared" si="5"/>
        <v xml:space="preserve">                "arc": null</v>
      </c>
      <c r="N26" s="11" t="str">
        <f t="shared" ca="1" si="6"/>
        <v xml:space="preserve">              {
                "sp": "&lt;onboarding_effective_date +1cd YYYY-MM-DDT10:30:00+00:00&gt;",
                "v": ".188",
                "q": "E2",
                "e": "1",
                "arc": null
              },</v>
      </c>
    </row>
    <row r="27" spans="1:14" x14ac:dyDescent="0.25">
      <c r="A27" t="s">
        <v>62</v>
      </c>
      <c r="B27" cm="1">
        <f t="array" aca="1" ref="B27" ca="1">INDIRECT("'[LoadShape.xlsx]" &amp; 'Load Shape Criteria'!$H$4 &amp; " 22'!$L26")</f>
        <v>0.2</v>
      </c>
      <c r="C27" cm="1">
        <f t="array" aca="1" ref="C27" ca="1">INDIRECT("'[LoadShape.xlsx]" &amp; 'Load Shape Criteria'!$H$4 &amp; " 23'!$I$4")</f>
        <v>6.3999999999999968</v>
      </c>
      <c r="D27">
        <f>'Step 281'!$G$4-'Step 20-50'!$G$4</f>
        <v>6</v>
      </c>
      <c r="E27" s="3">
        <f t="shared" ca="1" si="0"/>
        <v>0.18750000000000008</v>
      </c>
      <c r="F27" s="3" t="s">
        <v>16</v>
      </c>
      <c r="G27" s="3">
        <v>1</v>
      </c>
      <c r="I27" s="10" t="str">
        <f t="shared" si="1"/>
        <v xml:space="preserve">                "sp": "&lt;onboarding_effective_date +1cd YYYY-MM-DDT11:00:00+00:00&gt;",</v>
      </c>
      <c r="J27" t="str">
        <f t="shared" ca="1" si="2"/>
        <v xml:space="preserve">                "v": ".188",</v>
      </c>
      <c r="K27" t="str">
        <f t="shared" si="3"/>
        <v xml:space="preserve">                "q": "E2",</v>
      </c>
      <c r="L27" t="str">
        <f t="shared" si="4"/>
        <v xml:space="preserve">                "e": "1",</v>
      </c>
      <c r="M27" t="str">
        <f t="shared" si="5"/>
        <v xml:space="preserve">                "arc": null</v>
      </c>
      <c r="N27" s="11" t="str">
        <f t="shared" ca="1" si="6"/>
        <v xml:space="preserve">              {
                "sp": "&lt;onboarding_effective_date +1cd YYYY-MM-DDT11:00:00+00:00&gt;",
                "v": ".188",
                "q": "E2",
                "e": "1",
                "arc": null
              },</v>
      </c>
    </row>
    <row r="28" spans="1:14" x14ac:dyDescent="0.25">
      <c r="A28" t="s">
        <v>63</v>
      </c>
      <c r="B28" cm="1">
        <f t="array" aca="1" ref="B28" ca="1">INDIRECT("'[LoadShape.xlsx]" &amp; 'Load Shape Criteria'!$H$4 &amp; " 22'!$L27")</f>
        <v>0.2</v>
      </c>
      <c r="C28" cm="1">
        <f t="array" aca="1" ref="C28" ca="1">INDIRECT("'[LoadShape.xlsx]" &amp; 'Load Shape Criteria'!$H$4 &amp; " 23'!$I$4")</f>
        <v>6.3999999999999968</v>
      </c>
      <c r="D28">
        <f>'Step 281'!$G$4-'Step 20-50'!$G$4</f>
        <v>6</v>
      </c>
      <c r="E28" s="3">
        <f t="shared" ca="1" si="0"/>
        <v>0.18750000000000008</v>
      </c>
      <c r="F28" s="3" t="s">
        <v>16</v>
      </c>
      <c r="G28" s="3">
        <v>1</v>
      </c>
      <c r="I28" s="10" t="str">
        <f t="shared" si="1"/>
        <v xml:space="preserve">                "sp": "&lt;onboarding_effective_date +1cd YYYY-MM-DDT11:30:00+00:00&gt;",</v>
      </c>
      <c r="J28" t="str">
        <f t="shared" ca="1" si="2"/>
        <v xml:space="preserve">                "v": ".188",</v>
      </c>
      <c r="K28" t="str">
        <f t="shared" si="3"/>
        <v xml:space="preserve">                "q": "E2",</v>
      </c>
      <c r="L28" t="str">
        <f t="shared" si="4"/>
        <v xml:space="preserve">                "e": "1",</v>
      </c>
      <c r="M28" t="str">
        <f t="shared" si="5"/>
        <v xml:space="preserve">                "arc": null</v>
      </c>
      <c r="N28" s="11" t="str">
        <f t="shared" ca="1" si="6"/>
        <v xml:space="preserve">              {
                "sp": "&lt;onboarding_effective_date +1cd YYYY-MM-DDT11:30:00+00:00&gt;",
                "v": ".188",
                "q": "E2",
                "e": "1",
                "arc": null
              },</v>
      </c>
    </row>
    <row r="29" spans="1:14" x14ac:dyDescent="0.25">
      <c r="A29" t="s">
        <v>64</v>
      </c>
      <c r="B29" cm="1">
        <f t="array" aca="1" ref="B29" ca="1">INDIRECT("'[LoadShape.xlsx]" &amp; 'Load Shape Criteria'!$H$4 &amp; " 22'!$L28")</f>
        <v>0.2</v>
      </c>
      <c r="C29" cm="1">
        <f t="array" aca="1" ref="C29" ca="1">INDIRECT("'[LoadShape.xlsx]" &amp; 'Load Shape Criteria'!$H$4 &amp; " 23'!$I$4")</f>
        <v>6.3999999999999968</v>
      </c>
      <c r="D29">
        <f>'Step 281'!$G$4-'Step 20-50'!$G$4</f>
        <v>6</v>
      </c>
      <c r="E29" s="3">
        <f t="shared" ca="1" si="0"/>
        <v>0.18750000000000008</v>
      </c>
      <c r="F29" s="3" t="s">
        <v>16</v>
      </c>
      <c r="G29" s="3">
        <v>1</v>
      </c>
      <c r="I29" s="10" t="str">
        <f t="shared" si="1"/>
        <v xml:space="preserve">                "sp": "&lt;onboarding_effective_date +1cd YYYY-MM-DDT12:00:00+00:00&gt;",</v>
      </c>
      <c r="J29" t="str">
        <f t="shared" ca="1" si="2"/>
        <v xml:space="preserve">                "v": ".188",</v>
      </c>
      <c r="K29" t="str">
        <f t="shared" si="3"/>
        <v xml:space="preserve">                "q": "E2",</v>
      </c>
      <c r="L29" t="str">
        <f t="shared" si="4"/>
        <v xml:space="preserve">                "e": "1",</v>
      </c>
      <c r="M29" t="str">
        <f t="shared" si="5"/>
        <v xml:space="preserve">                "arc": null</v>
      </c>
      <c r="N29" s="11" t="str">
        <f t="shared" ca="1" si="6"/>
        <v xml:space="preserve">              {
                "sp": "&lt;onboarding_effective_date +1cd YYYY-MM-DDT12:00:00+00:00&gt;",
                "v": ".188",
                "q": "E2",
                "e": "1",
                "arc": null
              },</v>
      </c>
    </row>
    <row r="30" spans="1:14" x14ac:dyDescent="0.25">
      <c r="A30" t="s">
        <v>65</v>
      </c>
      <c r="B30" cm="1">
        <f t="array" aca="1" ref="B30" ca="1">INDIRECT("'[LoadShape.xlsx]" &amp; 'Load Shape Criteria'!$H$4 &amp; " 22'!$L29")</f>
        <v>0.2</v>
      </c>
      <c r="C30" cm="1">
        <f t="array" aca="1" ref="C30" ca="1">INDIRECT("'[LoadShape.xlsx]" &amp; 'Load Shape Criteria'!$H$4 &amp; " 23'!$I$4")</f>
        <v>6.3999999999999968</v>
      </c>
      <c r="D30">
        <f>'Step 281'!$G$4-'Step 20-50'!$G$4</f>
        <v>6</v>
      </c>
      <c r="E30" s="3">
        <f t="shared" ca="1" si="0"/>
        <v>0.18750000000000008</v>
      </c>
      <c r="F30" s="3" t="s">
        <v>16</v>
      </c>
      <c r="G30" s="3">
        <v>1</v>
      </c>
      <c r="I30" s="10" t="str">
        <f t="shared" si="1"/>
        <v xml:space="preserve">                "sp": "&lt;onboarding_effective_date +1cd YYYY-MM-DDT12:30:00+00:00&gt;",</v>
      </c>
      <c r="J30" t="str">
        <f t="shared" ca="1" si="2"/>
        <v xml:space="preserve">                "v": ".188",</v>
      </c>
      <c r="K30" t="str">
        <f t="shared" si="3"/>
        <v xml:space="preserve">                "q": "E2",</v>
      </c>
      <c r="L30" t="str">
        <f t="shared" si="4"/>
        <v xml:space="preserve">                "e": "1",</v>
      </c>
      <c r="M30" t="str">
        <f t="shared" si="5"/>
        <v xml:space="preserve">                "arc": null</v>
      </c>
      <c r="N30" s="11" t="str">
        <f t="shared" ca="1" si="6"/>
        <v xml:space="preserve">              {
                "sp": "&lt;onboarding_effective_date +1cd YYYY-MM-DDT12:30:00+00:00&gt;",
                "v": ".188",
                "q": "E2",
                "e": "1",
                "arc": null
              },</v>
      </c>
    </row>
    <row r="31" spans="1:14" x14ac:dyDescent="0.25">
      <c r="A31" t="s">
        <v>66</v>
      </c>
      <c r="B31" cm="1">
        <f t="array" aca="1" ref="B31" ca="1">INDIRECT("'[LoadShape.xlsx]" &amp; 'Load Shape Criteria'!$H$4 &amp; " 22'!$L30")</f>
        <v>0.2</v>
      </c>
      <c r="C31" cm="1">
        <f t="array" aca="1" ref="C31" ca="1">INDIRECT("'[LoadShape.xlsx]" &amp; 'Load Shape Criteria'!$H$4 &amp; " 23'!$I$4")</f>
        <v>6.3999999999999968</v>
      </c>
      <c r="D31">
        <f>'Step 281'!$G$4-'Step 20-50'!$G$4</f>
        <v>6</v>
      </c>
      <c r="E31" s="3">
        <f t="shared" ca="1" si="0"/>
        <v>0.18750000000000008</v>
      </c>
      <c r="F31" s="3" t="s">
        <v>16</v>
      </c>
      <c r="G31" s="3">
        <v>1</v>
      </c>
      <c r="I31" s="10" t="str">
        <f t="shared" si="1"/>
        <v xml:space="preserve">                "sp": "&lt;onboarding_effective_date +1cd YYYY-MM-DDT13:00:00+00:00&gt;",</v>
      </c>
      <c r="J31" t="str">
        <f t="shared" ca="1" si="2"/>
        <v xml:space="preserve">                "v": ".188",</v>
      </c>
      <c r="K31" t="str">
        <f t="shared" si="3"/>
        <v xml:space="preserve">                "q": "E2",</v>
      </c>
      <c r="L31" t="str">
        <f t="shared" si="4"/>
        <v xml:space="preserve">                "e": "1",</v>
      </c>
      <c r="M31" t="str">
        <f t="shared" si="5"/>
        <v xml:space="preserve">                "arc": null</v>
      </c>
      <c r="N31" s="11" t="str">
        <f t="shared" ca="1" si="6"/>
        <v xml:space="preserve">              {
                "sp": "&lt;onboarding_effective_date +1cd YYYY-MM-DDT13:00:00+00:00&gt;",
                "v": ".188",
                "q": "E2",
                "e": "1",
                "arc": null
              },</v>
      </c>
    </row>
    <row r="32" spans="1:14" x14ac:dyDescent="0.25">
      <c r="A32" t="s">
        <v>67</v>
      </c>
      <c r="B32" cm="1">
        <f t="array" aca="1" ref="B32" ca="1">INDIRECT("'[LoadShape.xlsx]" &amp; 'Load Shape Criteria'!$H$4 &amp; " 22'!$L31")</f>
        <v>0.2</v>
      </c>
      <c r="C32" cm="1">
        <f t="array" aca="1" ref="C32" ca="1">INDIRECT("'[LoadShape.xlsx]" &amp; 'Load Shape Criteria'!$H$4 &amp; " 23'!$I$4")</f>
        <v>6.3999999999999968</v>
      </c>
      <c r="D32">
        <f>'Step 281'!$G$4-'Step 20-50'!$G$4</f>
        <v>6</v>
      </c>
      <c r="E32" s="3">
        <f t="shared" ca="1" si="0"/>
        <v>0.18750000000000008</v>
      </c>
      <c r="F32" s="3" t="s">
        <v>16</v>
      </c>
      <c r="G32" s="3">
        <v>1</v>
      </c>
      <c r="I32" s="10" t="str">
        <f t="shared" si="1"/>
        <v xml:space="preserve">                "sp": "&lt;onboarding_effective_date +1cd YYYY-MM-DDT13:30:00+00:00&gt;",</v>
      </c>
      <c r="J32" t="str">
        <f t="shared" ca="1" si="2"/>
        <v xml:space="preserve">                "v": ".188",</v>
      </c>
      <c r="K32" t="str">
        <f t="shared" si="3"/>
        <v xml:space="preserve">                "q": "E2",</v>
      </c>
      <c r="L32" t="str">
        <f t="shared" si="4"/>
        <v xml:space="preserve">                "e": "1",</v>
      </c>
      <c r="M32" t="str">
        <f t="shared" si="5"/>
        <v xml:space="preserve">                "arc": null</v>
      </c>
      <c r="N32" s="11" t="str">
        <f t="shared" ca="1" si="6"/>
        <v xml:space="preserve">              {
                "sp": "&lt;onboarding_effective_date +1cd YYYY-MM-DDT13:30:00+00:00&gt;",
                "v": ".188",
                "q": "E2",
                "e": "1",
                "arc": null
              },</v>
      </c>
    </row>
    <row r="33" spans="1:14" x14ac:dyDescent="0.25">
      <c r="A33" t="s">
        <v>68</v>
      </c>
      <c r="B33" cm="1">
        <f t="array" aca="1" ref="B33" ca="1">INDIRECT("'[LoadShape.xlsx]" &amp; 'Load Shape Criteria'!$H$4 &amp; " 22'!$L32")</f>
        <v>0.2</v>
      </c>
      <c r="C33" cm="1">
        <f t="array" aca="1" ref="C33" ca="1">INDIRECT("'[LoadShape.xlsx]" &amp; 'Load Shape Criteria'!$H$4 &amp; " 23'!$I$4")</f>
        <v>6.3999999999999968</v>
      </c>
      <c r="D33">
        <f>'Step 281'!$G$4-'Step 20-50'!$G$4</f>
        <v>6</v>
      </c>
      <c r="E33" s="3">
        <f t="shared" ca="1" si="0"/>
        <v>0.18750000000000008</v>
      </c>
      <c r="F33" s="3" t="s">
        <v>16</v>
      </c>
      <c r="G33" s="3">
        <v>1</v>
      </c>
      <c r="I33" s="10" t="str">
        <f t="shared" si="1"/>
        <v xml:space="preserve">                "sp": "&lt;onboarding_effective_date +1cd YYYY-MM-DDT14:00:00+00:00&gt;",</v>
      </c>
      <c r="J33" t="str">
        <f t="shared" ca="1" si="2"/>
        <v xml:space="preserve">                "v": ".188",</v>
      </c>
      <c r="K33" t="str">
        <f t="shared" si="3"/>
        <v xml:space="preserve">                "q": "E2",</v>
      </c>
      <c r="L33" t="str">
        <f t="shared" si="4"/>
        <v xml:space="preserve">                "e": "1",</v>
      </c>
      <c r="M33" t="str">
        <f t="shared" si="5"/>
        <v xml:space="preserve">                "arc": null</v>
      </c>
      <c r="N33" s="11" t="str">
        <f t="shared" ca="1" si="6"/>
        <v xml:space="preserve">              {
                "sp": "&lt;onboarding_effective_date +1cd YYYY-MM-DDT14:00:00+00:00&gt;",
                "v": ".188",
                "q": "E2",
                "e": "1",
                "arc": null
              },</v>
      </c>
    </row>
    <row r="34" spans="1:14" x14ac:dyDescent="0.25">
      <c r="A34" t="s">
        <v>69</v>
      </c>
      <c r="B34" cm="1">
        <f t="array" aca="1" ref="B34" ca="1">INDIRECT("'[LoadShape.xlsx]" &amp; 'Load Shape Criteria'!$H$4 &amp; " 22'!$L33")</f>
        <v>0.2</v>
      </c>
      <c r="C34" cm="1">
        <f t="array" aca="1" ref="C34" ca="1">INDIRECT("'[LoadShape.xlsx]" &amp; 'Load Shape Criteria'!$H$4 &amp; " 23'!$I$4")</f>
        <v>6.3999999999999968</v>
      </c>
      <c r="D34">
        <f>'Step 281'!$G$4-'Step 20-50'!$G$4</f>
        <v>6</v>
      </c>
      <c r="E34" s="3">
        <f t="shared" ca="1" si="0"/>
        <v>0.18750000000000008</v>
      </c>
      <c r="F34" s="3" t="s">
        <v>16</v>
      </c>
      <c r="G34" s="3">
        <v>1</v>
      </c>
      <c r="I34" s="10" t="str">
        <f t="shared" si="1"/>
        <v xml:space="preserve">                "sp": "&lt;onboarding_effective_date +1cd YYYY-MM-DDT14:30:00+00:00&gt;",</v>
      </c>
      <c r="J34" t="str">
        <f t="shared" ca="1" si="2"/>
        <v xml:space="preserve">                "v": ".188",</v>
      </c>
      <c r="K34" t="str">
        <f t="shared" si="3"/>
        <v xml:space="preserve">                "q": "E2",</v>
      </c>
      <c r="L34" t="str">
        <f t="shared" si="4"/>
        <v xml:space="preserve">                "e": "1",</v>
      </c>
      <c r="M34" t="str">
        <f t="shared" si="5"/>
        <v xml:space="preserve">                "arc": null</v>
      </c>
      <c r="N34" s="11" t="str">
        <f t="shared" ca="1" si="6"/>
        <v xml:space="preserve">              {
                "sp": "&lt;onboarding_effective_date +1cd YYYY-MM-DDT14:30:00+00:00&gt;",
                "v": ".188",
                "q": "E2",
                "e": "1",
                "arc": null
              },</v>
      </c>
    </row>
    <row r="35" spans="1:14" x14ac:dyDescent="0.25">
      <c r="A35" t="s">
        <v>70</v>
      </c>
      <c r="B35" cm="1">
        <f t="array" aca="1" ref="B35" ca="1">INDIRECT("'[LoadShape.xlsx]" &amp; 'Load Shape Criteria'!$H$4 &amp; " 22'!$L34")</f>
        <v>0.2</v>
      </c>
      <c r="C35" cm="1">
        <f t="array" aca="1" ref="C35" ca="1">INDIRECT("'[LoadShape.xlsx]" &amp; 'Load Shape Criteria'!$H$4 &amp; " 23'!$I$4")</f>
        <v>6.3999999999999968</v>
      </c>
      <c r="D35">
        <f>'Step 281'!$G$4-'Step 20-50'!$G$4</f>
        <v>6</v>
      </c>
      <c r="E35" s="3">
        <f t="shared" ca="1" si="0"/>
        <v>0.18750000000000008</v>
      </c>
      <c r="F35" s="3" t="s">
        <v>16</v>
      </c>
      <c r="G35" s="3">
        <v>1</v>
      </c>
      <c r="I35" s="10" t="str">
        <f t="shared" si="1"/>
        <v xml:space="preserve">                "sp": "&lt;onboarding_effective_date +1cd YYYY-MM-DDT15:00:00+00:00&gt;",</v>
      </c>
      <c r="J35" t="str">
        <f t="shared" ca="1" si="2"/>
        <v xml:space="preserve">                "v": ".188",</v>
      </c>
      <c r="K35" t="str">
        <f t="shared" si="3"/>
        <v xml:space="preserve">                "q": "E2",</v>
      </c>
      <c r="L35" t="str">
        <f t="shared" si="4"/>
        <v xml:space="preserve">                "e": "1",</v>
      </c>
      <c r="M35" t="str">
        <f t="shared" si="5"/>
        <v xml:space="preserve">                "arc": null</v>
      </c>
      <c r="N35" s="11" t="str">
        <f t="shared" ca="1" si="6"/>
        <v xml:space="preserve">              {
                "sp": "&lt;onboarding_effective_date +1cd YYYY-MM-DDT15:00:00+00:00&gt;",
                "v": ".188",
                "q": "E2",
                "e": "1",
                "arc": null
              },</v>
      </c>
    </row>
    <row r="36" spans="1:14" x14ac:dyDescent="0.25">
      <c r="A36" t="s">
        <v>71</v>
      </c>
      <c r="B36" cm="1">
        <f t="array" aca="1" ref="B36" ca="1">INDIRECT("'[LoadShape.xlsx]" &amp; 'Load Shape Criteria'!$H$4 &amp; " 22'!$L35")</f>
        <v>0.2</v>
      </c>
      <c r="C36" cm="1">
        <f t="array" aca="1" ref="C36" ca="1">INDIRECT("'[LoadShape.xlsx]" &amp; 'Load Shape Criteria'!$H$4 &amp; " 23'!$I$4")</f>
        <v>6.3999999999999968</v>
      </c>
      <c r="D36">
        <f>'Step 281'!$G$4-'Step 20-50'!$G$4</f>
        <v>6</v>
      </c>
      <c r="E36" s="3">
        <f t="shared" ca="1" si="0"/>
        <v>0.18750000000000008</v>
      </c>
      <c r="F36" s="3" t="s">
        <v>16</v>
      </c>
      <c r="G36" s="3">
        <v>1</v>
      </c>
      <c r="I36" s="10" t="str">
        <f t="shared" si="1"/>
        <v xml:space="preserve">                "sp": "&lt;onboarding_effective_date +1cd YYYY-MM-DDT15:30:00+00:00&gt;",</v>
      </c>
      <c r="J36" t="str">
        <f t="shared" ca="1" si="2"/>
        <v xml:space="preserve">                "v": ".188",</v>
      </c>
      <c r="K36" t="str">
        <f t="shared" si="3"/>
        <v xml:space="preserve">                "q": "E2",</v>
      </c>
      <c r="L36" t="str">
        <f t="shared" si="4"/>
        <v xml:space="preserve">                "e": "1",</v>
      </c>
      <c r="M36" t="str">
        <f t="shared" si="5"/>
        <v xml:space="preserve">                "arc": null</v>
      </c>
      <c r="N36" s="11" t="str">
        <f t="shared" ca="1" si="6"/>
        <v xml:space="preserve">              {
                "sp": "&lt;onboarding_effective_date +1cd YYYY-MM-DDT15:30:00+00:00&gt;",
                "v": ".188",
                "q": "E2",
                "e": "1",
                "arc": null
              },</v>
      </c>
    </row>
    <row r="37" spans="1:14" x14ac:dyDescent="0.25">
      <c r="A37" t="s">
        <v>72</v>
      </c>
      <c r="B37" cm="1">
        <f t="array" aca="1" ref="B37" ca="1">INDIRECT("'[LoadShape.xlsx]" &amp; 'Load Shape Criteria'!$H$4 &amp; " 22'!$L36")</f>
        <v>0.1</v>
      </c>
      <c r="C37" cm="1">
        <f t="array" aca="1" ref="C37" ca="1">INDIRECT("'[LoadShape.xlsx]" &amp; 'Load Shape Criteria'!$H$4 &amp; " 23'!$I$4")</f>
        <v>6.3999999999999968</v>
      </c>
      <c r="D37">
        <f>'Step 281'!$G$4-'Step 20-50'!$G$4</f>
        <v>6</v>
      </c>
      <c r="E37" s="3">
        <f t="shared" ca="1" si="0"/>
        <v>9.3750000000000042E-2</v>
      </c>
      <c r="F37" s="3" t="s">
        <v>16</v>
      </c>
      <c r="G37" s="3">
        <v>1</v>
      </c>
      <c r="I37" s="10" t="str">
        <f t="shared" si="1"/>
        <v xml:space="preserve">                "sp": "&lt;onboarding_effective_date +1cd YYYY-MM-DDT16:00:00+00:00&gt;",</v>
      </c>
      <c r="J37" t="str">
        <f t="shared" ca="1" si="2"/>
        <v xml:space="preserve">                "v": ".094",</v>
      </c>
      <c r="K37" t="str">
        <f t="shared" si="3"/>
        <v xml:space="preserve">                "q": "E2",</v>
      </c>
      <c r="L37" t="str">
        <f t="shared" si="4"/>
        <v xml:space="preserve">                "e": "1",</v>
      </c>
      <c r="M37" t="str">
        <f t="shared" si="5"/>
        <v xml:space="preserve">                "arc": null</v>
      </c>
      <c r="N37" s="11" t="str">
        <f t="shared" ca="1" si="6"/>
        <v xml:space="preserve">              {
                "sp": "&lt;onboarding_effective_date +1cd YYYY-MM-DDT16:00:00+00:00&gt;",
                "v": ".094",
                "q": "E2",
                "e": "1",
                "arc": null
              },</v>
      </c>
    </row>
    <row r="38" spans="1:14" x14ac:dyDescent="0.25">
      <c r="A38" t="s">
        <v>73</v>
      </c>
      <c r="B38" cm="1">
        <f t="array" aca="1" ref="B38" ca="1">INDIRECT("'[LoadShape.xlsx]" &amp; 'Load Shape Criteria'!$H$4 &amp; " 22'!$L37")</f>
        <v>0.1</v>
      </c>
      <c r="C38" cm="1">
        <f t="array" aca="1" ref="C38" ca="1">INDIRECT("'[LoadShape.xlsx]" &amp; 'Load Shape Criteria'!$H$4 &amp; " 23'!$I$4")</f>
        <v>6.3999999999999968</v>
      </c>
      <c r="D38">
        <f>'Step 281'!$G$4-'Step 20-50'!$G$4</f>
        <v>6</v>
      </c>
      <c r="E38" s="3">
        <f t="shared" ca="1" si="0"/>
        <v>9.3750000000000042E-2</v>
      </c>
      <c r="F38" s="3" t="s">
        <v>16</v>
      </c>
      <c r="G38" s="3">
        <v>1</v>
      </c>
      <c r="I38" s="10" t="str">
        <f t="shared" si="1"/>
        <v xml:space="preserve">                "sp": "&lt;onboarding_effective_date +1cd YYYY-MM-DDT16:30:00+00:00&gt;",</v>
      </c>
      <c r="J38" t="str">
        <f t="shared" ca="1" si="2"/>
        <v xml:space="preserve">                "v": ".094",</v>
      </c>
      <c r="K38" t="str">
        <f t="shared" si="3"/>
        <v xml:space="preserve">                "q": "E2",</v>
      </c>
      <c r="L38" t="str">
        <f t="shared" si="4"/>
        <v xml:space="preserve">                "e": "1",</v>
      </c>
      <c r="M38" t="str">
        <f t="shared" si="5"/>
        <v xml:space="preserve">                "arc": null</v>
      </c>
      <c r="N38" s="11" t="str">
        <f t="shared" ca="1" si="6"/>
        <v xml:space="preserve">              {
                "sp": "&lt;onboarding_effective_date +1cd YYYY-MM-DDT16:30:00+00:00&gt;",
                "v": ".094",
                "q": "E2",
                "e": "1",
                "arc": null
              },</v>
      </c>
    </row>
    <row r="39" spans="1:14" x14ac:dyDescent="0.25">
      <c r="A39" t="s">
        <v>74</v>
      </c>
      <c r="B39" cm="1">
        <f t="array" aca="1" ref="B39" ca="1">INDIRECT("'[LoadShape.xlsx]" &amp; 'Load Shape Criteria'!$H$4 &amp; " 22'!$L38")</f>
        <v>0.1</v>
      </c>
      <c r="C39" cm="1">
        <f t="array" aca="1" ref="C39" ca="1">INDIRECT("'[LoadShape.xlsx]" &amp; 'Load Shape Criteria'!$H$4 &amp; " 23'!$I$4")</f>
        <v>6.3999999999999968</v>
      </c>
      <c r="D39">
        <f>'Step 281'!$G$4-'Step 20-50'!$G$4</f>
        <v>6</v>
      </c>
      <c r="E39" s="3">
        <f t="shared" ca="1" si="0"/>
        <v>9.3750000000000042E-2</v>
      </c>
      <c r="F39" s="3" t="s">
        <v>16</v>
      </c>
      <c r="G39" s="3">
        <v>1</v>
      </c>
      <c r="I39" s="10" t="str">
        <f t="shared" si="1"/>
        <v xml:space="preserve">                "sp": "&lt;onboarding_effective_date +1cd YYYY-MM-DDT17:00:00+00:00&gt;",</v>
      </c>
      <c r="J39" t="str">
        <f t="shared" ca="1" si="2"/>
        <v xml:space="preserve">                "v": ".094",</v>
      </c>
      <c r="K39" t="str">
        <f t="shared" si="3"/>
        <v xml:space="preserve">                "q": "E2",</v>
      </c>
      <c r="L39" t="str">
        <f t="shared" si="4"/>
        <v xml:space="preserve">                "e": "1",</v>
      </c>
      <c r="M39" t="str">
        <f t="shared" si="5"/>
        <v xml:space="preserve">                "arc": null</v>
      </c>
      <c r="N39" s="11" t="str">
        <f t="shared" ca="1" si="6"/>
        <v xml:space="preserve">              {
                "sp": "&lt;onboarding_effective_date +1cd YYYY-MM-DDT17:00:00+00:00&gt;",
                "v": ".094",
                "q": "E2",
                "e": "1",
                "arc": null
              },</v>
      </c>
    </row>
    <row r="40" spans="1:14" x14ac:dyDescent="0.25">
      <c r="A40" t="s">
        <v>75</v>
      </c>
      <c r="B40" cm="1">
        <f t="array" aca="1" ref="B40" ca="1">INDIRECT("'[LoadShape.xlsx]" &amp; 'Load Shape Criteria'!$H$4 &amp; " 22'!$L39")</f>
        <v>0.1</v>
      </c>
      <c r="C40" cm="1">
        <f t="array" aca="1" ref="C40" ca="1">INDIRECT("'[LoadShape.xlsx]" &amp; 'Load Shape Criteria'!$H$4 &amp; " 23'!$I$4")</f>
        <v>6.3999999999999968</v>
      </c>
      <c r="D40">
        <f>'Step 281'!$G$4-'Step 20-50'!$G$4</f>
        <v>6</v>
      </c>
      <c r="E40" s="3">
        <f t="shared" ca="1" si="0"/>
        <v>9.3750000000000042E-2</v>
      </c>
      <c r="F40" s="3" t="s">
        <v>16</v>
      </c>
      <c r="G40" s="3">
        <v>1</v>
      </c>
      <c r="I40" s="10" t="str">
        <f t="shared" si="1"/>
        <v xml:space="preserve">                "sp": "&lt;onboarding_effective_date +1cd YYYY-MM-DDT17:30:00+00:00&gt;",</v>
      </c>
      <c r="J40" t="str">
        <f t="shared" ca="1" si="2"/>
        <v xml:space="preserve">                "v": ".094",</v>
      </c>
      <c r="K40" t="str">
        <f t="shared" si="3"/>
        <v xml:space="preserve">                "q": "E2",</v>
      </c>
      <c r="L40" t="str">
        <f t="shared" si="4"/>
        <v xml:space="preserve">                "e": "1",</v>
      </c>
      <c r="M40" t="str">
        <f t="shared" si="5"/>
        <v xml:space="preserve">                "arc": null</v>
      </c>
      <c r="N40" s="11" t="str">
        <f t="shared" ca="1" si="6"/>
        <v xml:space="preserve">              {
                "sp": "&lt;onboarding_effective_date +1cd YYYY-MM-DDT17:30:00+00:00&gt;",
                "v": ".094",
                "q": "E2",
                "e": "1",
                "arc": null
              },</v>
      </c>
    </row>
    <row r="41" spans="1:14" x14ac:dyDescent="0.25">
      <c r="A41" t="s">
        <v>76</v>
      </c>
      <c r="B41" cm="1">
        <f t="array" aca="1" ref="B41" ca="1">INDIRECT("'[LoadShape.xlsx]" &amp; 'Load Shape Criteria'!$H$4 &amp; " 22'!$L40")</f>
        <v>0.1</v>
      </c>
      <c r="C41" cm="1">
        <f t="array" aca="1" ref="C41" ca="1">INDIRECT("'[LoadShape.xlsx]" &amp; 'Load Shape Criteria'!$H$4 &amp; " 23'!$I$4")</f>
        <v>6.3999999999999968</v>
      </c>
      <c r="D41">
        <f>'Step 281'!$G$4-'Step 20-50'!$G$4</f>
        <v>6</v>
      </c>
      <c r="E41" s="3">
        <f t="shared" ca="1" si="0"/>
        <v>9.3750000000000042E-2</v>
      </c>
      <c r="F41" s="3" t="s">
        <v>16</v>
      </c>
      <c r="G41" s="3">
        <v>1</v>
      </c>
      <c r="I41" s="10" t="str">
        <f t="shared" si="1"/>
        <v xml:space="preserve">                "sp": "&lt;onboarding_effective_date +1cd YYYY-MM-DDT18:00:00+00:00&gt;",</v>
      </c>
      <c r="J41" t="str">
        <f t="shared" ca="1" si="2"/>
        <v xml:space="preserve">                "v": ".094",</v>
      </c>
      <c r="K41" t="str">
        <f t="shared" si="3"/>
        <v xml:space="preserve">                "q": "E2",</v>
      </c>
      <c r="L41" t="str">
        <f t="shared" si="4"/>
        <v xml:space="preserve">                "e": "1",</v>
      </c>
      <c r="M41" t="str">
        <f t="shared" si="5"/>
        <v xml:space="preserve">                "arc": null</v>
      </c>
      <c r="N41" s="11" t="str">
        <f t="shared" ca="1" si="6"/>
        <v xml:space="preserve">              {
                "sp": "&lt;onboarding_effective_date +1cd YYYY-MM-DDT18:00:00+00:00&gt;",
                "v": ".094",
                "q": "E2",
                "e": "1",
                "arc": null
              },</v>
      </c>
    </row>
    <row r="42" spans="1:14" x14ac:dyDescent="0.25">
      <c r="A42" t="s">
        <v>77</v>
      </c>
      <c r="B42" cm="1">
        <f t="array" aca="1" ref="B42" ca="1">INDIRECT("'[LoadShape.xlsx]" &amp; 'Load Shape Criteria'!$H$4 &amp; " 22'!$L41")</f>
        <v>0.1</v>
      </c>
      <c r="C42" cm="1">
        <f t="array" aca="1" ref="C42" ca="1">INDIRECT("'[LoadShape.xlsx]" &amp; 'Load Shape Criteria'!$H$4 &amp; " 23'!$I$4")</f>
        <v>6.3999999999999968</v>
      </c>
      <c r="D42">
        <f>'Step 281'!$G$4-'Step 20-50'!$G$4</f>
        <v>6</v>
      </c>
      <c r="E42" s="3">
        <f t="shared" ca="1" si="0"/>
        <v>9.3750000000000042E-2</v>
      </c>
      <c r="F42" s="3" t="s">
        <v>16</v>
      </c>
      <c r="G42" s="3">
        <v>1</v>
      </c>
      <c r="I42" s="10" t="str">
        <f t="shared" si="1"/>
        <v xml:space="preserve">                "sp": "&lt;onboarding_effective_date +1cd YYYY-MM-DDT18:30:00+00:00&gt;",</v>
      </c>
      <c r="J42" t="str">
        <f t="shared" ca="1" si="2"/>
        <v xml:space="preserve">                "v": ".094",</v>
      </c>
      <c r="K42" t="str">
        <f t="shared" si="3"/>
        <v xml:space="preserve">                "q": "E2",</v>
      </c>
      <c r="L42" t="str">
        <f t="shared" si="4"/>
        <v xml:space="preserve">                "e": "1",</v>
      </c>
      <c r="M42" t="str">
        <f t="shared" si="5"/>
        <v xml:space="preserve">                "arc": null</v>
      </c>
      <c r="N42" s="11" t="str">
        <f t="shared" ca="1" si="6"/>
        <v xml:space="preserve">              {
                "sp": "&lt;onboarding_effective_date +1cd YYYY-MM-DDT18:30:00+00:00&gt;",
                "v": ".094",
                "q": "E2",
                "e": "1",
                "arc": null
              },</v>
      </c>
    </row>
    <row r="43" spans="1:14" x14ac:dyDescent="0.25">
      <c r="A43" t="s">
        <v>78</v>
      </c>
      <c r="B43" cm="1">
        <f t="array" aca="1" ref="B43" ca="1">INDIRECT("'[LoadShape.xlsx]" &amp; 'Load Shape Criteria'!$H$4 &amp; " 22'!$L42")</f>
        <v>0.1</v>
      </c>
      <c r="C43" cm="1">
        <f t="array" aca="1" ref="C43" ca="1">INDIRECT("'[LoadShape.xlsx]" &amp; 'Load Shape Criteria'!$H$4 &amp; " 23'!$I$4")</f>
        <v>6.3999999999999968</v>
      </c>
      <c r="D43">
        <f>'Step 281'!$G$4-'Step 20-50'!$G$4</f>
        <v>6</v>
      </c>
      <c r="E43" s="3">
        <f t="shared" ca="1" si="0"/>
        <v>9.3750000000000042E-2</v>
      </c>
      <c r="F43" s="3" t="s">
        <v>16</v>
      </c>
      <c r="G43" s="3">
        <v>1</v>
      </c>
      <c r="I43" s="10" t="str">
        <f t="shared" si="1"/>
        <v xml:space="preserve">                "sp": "&lt;onboarding_effective_date +1cd YYYY-MM-DDT19:00:00+00:00&gt;",</v>
      </c>
      <c r="J43" t="str">
        <f t="shared" ca="1" si="2"/>
        <v xml:space="preserve">                "v": ".094",</v>
      </c>
      <c r="K43" t="str">
        <f t="shared" si="3"/>
        <v xml:space="preserve">                "q": "E2",</v>
      </c>
      <c r="L43" t="str">
        <f t="shared" si="4"/>
        <v xml:space="preserve">                "e": "1",</v>
      </c>
      <c r="M43" t="str">
        <f t="shared" si="5"/>
        <v xml:space="preserve">                "arc": null</v>
      </c>
      <c r="N43" s="11" t="str">
        <f t="shared" ca="1" si="6"/>
        <v xml:space="preserve">              {
                "sp": "&lt;onboarding_effective_date +1cd YYYY-MM-DDT19:00:00+00:00&gt;",
                "v": ".094",
                "q": "E2",
                "e": "1",
                "arc": null
              },</v>
      </c>
    </row>
    <row r="44" spans="1:14" x14ac:dyDescent="0.25">
      <c r="A44" t="s">
        <v>79</v>
      </c>
      <c r="B44" cm="1">
        <f t="array" aca="1" ref="B44" ca="1">INDIRECT("'[LoadShape.xlsx]" &amp; 'Load Shape Criteria'!$H$4 &amp; " 22'!$L43")</f>
        <v>0.1</v>
      </c>
      <c r="C44" cm="1">
        <f t="array" aca="1" ref="C44" ca="1">INDIRECT("'[LoadShape.xlsx]" &amp; 'Load Shape Criteria'!$H$4 &amp; " 23'!$I$4")</f>
        <v>6.3999999999999968</v>
      </c>
      <c r="D44">
        <f>'Step 281'!$G$4-'Step 20-50'!$G$4</f>
        <v>6</v>
      </c>
      <c r="E44" s="3">
        <f t="shared" ca="1" si="0"/>
        <v>9.3750000000000042E-2</v>
      </c>
      <c r="F44" s="3" t="s">
        <v>16</v>
      </c>
      <c r="G44" s="3">
        <v>1</v>
      </c>
      <c r="I44" s="10" t="str">
        <f t="shared" si="1"/>
        <v xml:space="preserve">                "sp": "&lt;onboarding_effective_date +1cd YYYY-MM-DDT19:30:00+00:00&gt;",</v>
      </c>
      <c r="J44" t="str">
        <f t="shared" ca="1" si="2"/>
        <v xml:space="preserve">                "v": ".094",</v>
      </c>
      <c r="K44" t="str">
        <f t="shared" si="3"/>
        <v xml:space="preserve">                "q": "E2",</v>
      </c>
      <c r="L44" t="str">
        <f t="shared" si="4"/>
        <v xml:space="preserve">                "e": "1",</v>
      </c>
      <c r="M44" t="str">
        <f t="shared" si="5"/>
        <v xml:space="preserve">                "arc": null</v>
      </c>
      <c r="N44" s="11" t="str">
        <f t="shared" ca="1" si="6"/>
        <v xml:space="preserve">              {
                "sp": "&lt;onboarding_effective_date +1cd YYYY-MM-DDT19:30:00+00:00&gt;",
                "v": ".094",
                "q": "E2",
                "e": "1",
                "arc": null
              },</v>
      </c>
    </row>
    <row r="45" spans="1:14" x14ac:dyDescent="0.25">
      <c r="A45" t="s">
        <v>80</v>
      </c>
      <c r="B45" cm="1">
        <f t="array" aca="1" ref="B45" ca="1">INDIRECT("'[LoadShape.xlsx]" &amp; 'Load Shape Criteria'!$H$4 &amp; " 22'!$L44")</f>
        <v>0.1</v>
      </c>
      <c r="C45" cm="1">
        <f t="array" aca="1" ref="C45" ca="1">INDIRECT("'[LoadShape.xlsx]" &amp; 'Load Shape Criteria'!$H$4 &amp; " 23'!$I$4")</f>
        <v>6.3999999999999968</v>
      </c>
      <c r="D45">
        <f>'Step 281'!$G$4-'Step 20-50'!$G$4</f>
        <v>6</v>
      </c>
      <c r="E45" s="3">
        <f t="shared" ca="1" si="0"/>
        <v>9.3750000000000042E-2</v>
      </c>
      <c r="F45" s="3" t="s">
        <v>16</v>
      </c>
      <c r="G45" s="3">
        <v>1</v>
      </c>
      <c r="I45" s="10" t="str">
        <f t="shared" si="1"/>
        <v xml:space="preserve">                "sp": "&lt;onboarding_effective_date +1cd YYYY-MM-DDT20:00:00+00:00&gt;",</v>
      </c>
      <c r="J45" t="str">
        <f t="shared" ca="1" si="2"/>
        <v xml:space="preserve">                "v": ".094",</v>
      </c>
      <c r="K45" t="str">
        <f t="shared" si="3"/>
        <v xml:space="preserve">                "q": "E2",</v>
      </c>
      <c r="L45" t="str">
        <f t="shared" si="4"/>
        <v xml:space="preserve">                "e": "1",</v>
      </c>
      <c r="M45" t="str">
        <f t="shared" si="5"/>
        <v xml:space="preserve">                "arc": null</v>
      </c>
      <c r="N45" s="11" t="str">
        <f t="shared" ca="1" si="6"/>
        <v xml:space="preserve">              {
                "sp": "&lt;onboarding_effective_date +1cd YYYY-MM-DDT20:00:00+00:00&gt;",
                "v": ".094",
                "q": "E2",
                "e": "1",
                "arc": null
              },</v>
      </c>
    </row>
    <row r="46" spans="1:14" x14ac:dyDescent="0.25">
      <c r="A46" t="s">
        <v>81</v>
      </c>
      <c r="B46" cm="1">
        <f t="array" aca="1" ref="B46" ca="1">INDIRECT("'[LoadShape.xlsx]" &amp; 'Load Shape Criteria'!$H$4 &amp; " 22'!$L45")</f>
        <v>0.1</v>
      </c>
      <c r="C46" cm="1">
        <f t="array" aca="1" ref="C46" ca="1">INDIRECT("'[LoadShape.xlsx]" &amp; 'Load Shape Criteria'!$H$4 &amp; " 23'!$I$4")</f>
        <v>6.3999999999999968</v>
      </c>
      <c r="D46">
        <f>'Step 281'!$G$4-'Step 20-50'!$G$4</f>
        <v>6</v>
      </c>
      <c r="E46" s="3">
        <f t="shared" ca="1" si="0"/>
        <v>9.3750000000000042E-2</v>
      </c>
      <c r="F46" s="3" t="s">
        <v>16</v>
      </c>
      <c r="G46" s="3">
        <v>1</v>
      </c>
      <c r="I46" s="10" t="str">
        <f t="shared" si="1"/>
        <v xml:space="preserve">                "sp": "&lt;onboarding_effective_date +1cd YYYY-MM-DDT20:30:00+00:00&gt;",</v>
      </c>
      <c r="J46" t="str">
        <f t="shared" ca="1" si="2"/>
        <v xml:space="preserve">                "v": ".094",</v>
      </c>
      <c r="K46" t="str">
        <f t="shared" si="3"/>
        <v xml:space="preserve">                "q": "E2",</v>
      </c>
      <c r="L46" t="str">
        <f t="shared" si="4"/>
        <v xml:space="preserve">                "e": "1",</v>
      </c>
      <c r="M46" t="str">
        <f t="shared" si="5"/>
        <v xml:space="preserve">                "arc": null</v>
      </c>
      <c r="N46" s="11" t="str">
        <f t="shared" ca="1" si="6"/>
        <v xml:space="preserve">              {
                "sp": "&lt;onboarding_effective_date +1cd YYYY-MM-DDT20:30:00+00:00&gt;",
                "v": ".094",
                "q": "E2",
                "e": "1",
                "arc": null
              },</v>
      </c>
    </row>
    <row r="47" spans="1:14" x14ac:dyDescent="0.25">
      <c r="A47" t="s">
        <v>82</v>
      </c>
      <c r="B47" cm="1">
        <f t="array" aca="1" ref="B47" ca="1">INDIRECT("'[LoadShape.xlsx]" &amp; 'Load Shape Criteria'!$H$4 &amp; " 22'!$L46")</f>
        <v>0.1</v>
      </c>
      <c r="C47" cm="1">
        <f t="array" aca="1" ref="C47" ca="1">INDIRECT("'[LoadShape.xlsx]" &amp; 'Load Shape Criteria'!$H$4 &amp; " 23'!$I$4")</f>
        <v>6.3999999999999968</v>
      </c>
      <c r="D47">
        <f>'Step 281'!$G$4-'Step 20-50'!$G$4</f>
        <v>6</v>
      </c>
      <c r="E47" s="3">
        <f t="shared" ca="1" si="0"/>
        <v>9.3750000000000042E-2</v>
      </c>
      <c r="F47" s="3" t="s">
        <v>16</v>
      </c>
      <c r="G47" s="3">
        <v>1</v>
      </c>
      <c r="I47" s="10" t="str">
        <f t="shared" si="1"/>
        <v xml:space="preserve">                "sp": "&lt;onboarding_effective_date +1cd YYYY-MM-DDT21:00:00+00:00&gt;",</v>
      </c>
      <c r="J47" t="str">
        <f t="shared" ca="1" si="2"/>
        <v xml:space="preserve">                "v": ".094",</v>
      </c>
      <c r="K47" t="str">
        <f t="shared" si="3"/>
        <v xml:space="preserve">                "q": "E2",</v>
      </c>
      <c r="L47" t="str">
        <f t="shared" si="4"/>
        <v xml:space="preserve">                "e": "1",</v>
      </c>
      <c r="M47" t="str">
        <f t="shared" si="5"/>
        <v xml:space="preserve">                "arc": null</v>
      </c>
      <c r="N47" s="11" t="str">
        <f t="shared" ca="1" si="6"/>
        <v xml:space="preserve">              {
                "sp": "&lt;onboarding_effective_date +1cd YYYY-MM-DDT21:00:00+00:00&gt;",
                "v": ".094",
                "q": "E2",
                "e": "1",
                "arc": null
              },</v>
      </c>
    </row>
    <row r="48" spans="1:14" x14ac:dyDescent="0.25">
      <c r="A48" t="s">
        <v>83</v>
      </c>
      <c r="B48" cm="1">
        <f t="array" aca="1" ref="B48" ca="1">INDIRECT("'[LoadShape.xlsx]" &amp; 'Load Shape Criteria'!$H$4 &amp; " 22'!$L47")</f>
        <v>0.1</v>
      </c>
      <c r="C48" cm="1">
        <f t="array" aca="1" ref="C48" ca="1">INDIRECT("'[LoadShape.xlsx]" &amp; 'Load Shape Criteria'!$H$4 &amp; " 23'!$I$4")</f>
        <v>6.3999999999999968</v>
      </c>
      <c r="D48">
        <f>'Step 281'!$G$4-'Step 20-50'!$G$4</f>
        <v>6</v>
      </c>
      <c r="E48" s="3">
        <f t="shared" ca="1" si="0"/>
        <v>9.3750000000000042E-2</v>
      </c>
      <c r="F48" s="3" t="s">
        <v>16</v>
      </c>
      <c r="G48" s="3">
        <v>1</v>
      </c>
      <c r="I48" s="10" t="str">
        <f t="shared" si="1"/>
        <v xml:space="preserve">                "sp": "&lt;onboarding_effective_date +1cd YYYY-MM-DDT21:30:00+00:00&gt;",</v>
      </c>
      <c r="J48" t="str">
        <f t="shared" ca="1" si="2"/>
        <v xml:space="preserve">                "v": ".094",</v>
      </c>
      <c r="K48" t="str">
        <f t="shared" si="3"/>
        <v xml:space="preserve">                "q": "E2",</v>
      </c>
      <c r="L48" t="str">
        <f t="shared" si="4"/>
        <v xml:space="preserve">                "e": "1",</v>
      </c>
      <c r="M48" t="str">
        <f t="shared" si="5"/>
        <v xml:space="preserve">                "arc": null</v>
      </c>
      <c r="N48" s="11" t="str">
        <f t="shared" ca="1" si="6"/>
        <v xml:space="preserve">              {
                "sp": "&lt;onboarding_effective_date +1cd YYYY-MM-DDT21:30:00+00:00&gt;",
                "v": ".094",
                "q": "E2",
                "e": "1",
                "arc": null
              },</v>
      </c>
    </row>
    <row r="49" spans="1:14" x14ac:dyDescent="0.25">
      <c r="A49" t="s">
        <v>84</v>
      </c>
      <c r="B49" cm="1">
        <f t="array" aca="1" ref="B49" ca="1">INDIRECT("'[LoadShape.xlsx]" &amp; 'Load Shape Criteria'!$H$4 &amp; " 22'!$L48")</f>
        <v>0.1</v>
      </c>
      <c r="C49" cm="1">
        <f t="array" aca="1" ref="C49" ca="1">INDIRECT("'[LoadShape.xlsx]" &amp; 'Load Shape Criteria'!$H$4 &amp; " 23'!$I$4")</f>
        <v>6.3999999999999968</v>
      </c>
      <c r="D49">
        <f>'Step 281'!$G$4-'Step 20-50'!$G$4</f>
        <v>6</v>
      </c>
      <c r="E49" s="3">
        <f t="shared" ca="1" si="0"/>
        <v>9.3750000000000042E-2</v>
      </c>
      <c r="F49" s="3" t="s">
        <v>16</v>
      </c>
      <c r="G49" s="3">
        <v>1</v>
      </c>
      <c r="I49" s="10" t="str">
        <f t="shared" si="1"/>
        <v xml:space="preserve">                "sp": "&lt;onboarding_effective_date +1cd YYYY-MM-DDT22:00:00+00:00&gt;",</v>
      </c>
      <c r="J49" t="str">
        <f t="shared" ca="1" si="2"/>
        <v xml:space="preserve">                "v": ".094",</v>
      </c>
      <c r="K49" t="str">
        <f t="shared" si="3"/>
        <v xml:space="preserve">                "q": "E2",</v>
      </c>
      <c r="L49" t="str">
        <f t="shared" si="4"/>
        <v xml:space="preserve">                "e": "1",</v>
      </c>
      <c r="M49" t="str">
        <f t="shared" si="5"/>
        <v xml:space="preserve">                "arc": null</v>
      </c>
      <c r="N49" s="11" t="str">
        <f t="shared" ca="1" si="6"/>
        <v xml:space="preserve">              {
                "sp": "&lt;onboarding_effective_date +1cd YYYY-MM-DDT22:00:00+00:00&gt;",
                "v": ".094",
                "q": "E2",
                "e": "1",
                "arc": null
              },</v>
      </c>
    </row>
    <row r="50" spans="1:14" x14ac:dyDescent="0.25">
      <c r="A50" t="s">
        <v>85</v>
      </c>
      <c r="B50" cm="1">
        <f t="array" aca="1" ref="B50" ca="1">INDIRECT("'[LoadShape.xlsx]" &amp; 'Load Shape Criteria'!$H$4 &amp; " 22'!$L49")</f>
        <v>0.1</v>
      </c>
      <c r="C50" cm="1">
        <f t="array" aca="1" ref="C50" ca="1">INDIRECT("'[LoadShape.xlsx]" &amp; 'Load Shape Criteria'!$H$4 &amp; " 23'!$I$4")</f>
        <v>6.3999999999999968</v>
      </c>
      <c r="D50">
        <f>'Step 281'!$G$4-'Step 20-50'!$G$4</f>
        <v>6</v>
      </c>
      <c r="E50" s="3">
        <f t="shared" ca="1" si="0"/>
        <v>9.3750000000000042E-2</v>
      </c>
      <c r="F50" s="3" t="s">
        <v>16</v>
      </c>
      <c r="G50" s="3">
        <v>1</v>
      </c>
      <c r="I50" s="10" t="str">
        <f t="shared" si="1"/>
        <v xml:space="preserve">                "sp": "&lt;onboarding_effective_date +1cd YYYY-MM-DDT22:30:00+00:00&gt;",</v>
      </c>
      <c r="J50" t="str">
        <f t="shared" ca="1" si="2"/>
        <v xml:space="preserve">                "v": ".094",</v>
      </c>
      <c r="K50" t="str">
        <f t="shared" si="3"/>
        <v xml:space="preserve">                "q": "E2",</v>
      </c>
      <c r="L50" t="str">
        <f t="shared" si="4"/>
        <v xml:space="preserve">                "e": "1",</v>
      </c>
      <c r="M50" t="str">
        <f t="shared" si="5"/>
        <v xml:space="preserve">                "arc": null</v>
      </c>
      <c r="N50" s="11" t="str">
        <f t="shared" ca="1" si="6"/>
        <v xml:space="preserve">              {
                "sp": "&lt;onboarding_effective_date +1cd YYYY-MM-DDT22:30:00+00:00&gt;",
                "v": ".094",
                "q": "E2",
                "e": "1",
                "arc": null
              },</v>
      </c>
    </row>
    <row r="51" spans="1:14" x14ac:dyDescent="0.25">
      <c r="A51" t="s">
        <v>86</v>
      </c>
      <c r="B51" cm="1">
        <f t="array" aca="1" ref="B51" ca="1">INDIRECT("'[LoadShape.xlsx]" &amp; 'Load Shape Criteria'!$H$4 &amp; " 22'!$L50")</f>
        <v>0.1</v>
      </c>
      <c r="C51" cm="1">
        <f t="array" aca="1" ref="C51" ca="1">INDIRECT("'[LoadShape.xlsx]" &amp; 'Load Shape Criteria'!$H$4 &amp; " 23'!$I$4")</f>
        <v>6.3999999999999968</v>
      </c>
      <c r="D51">
        <f>'Step 281'!$G$4-'Step 20-50'!$G$4</f>
        <v>6</v>
      </c>
      <c r="E51" s="3">
        <f t="shared" ca="1" si="0"/>
        <v>9.3750000000000042E-2</v>
      </c>
      <c r="F51" s="3" t="s">
        <v>16</v>
      </c>
      <c r="G51" s="3">
        <v>1</v>
      </c>
      <c r="I51" s="10" t="str">
        <f t="shared" si="1"/>
        <v xml:space="preserve">                "sp": "&lt;onboarding_effective_date +1cd YYYY-MM-DDT23:00:00+00:00&gt;",</v>
      </c>
      <c r="J51" t="str">
        <f t="shared" ca="1" si="2"/>
        <v xml:space="preserve">                "v": ".094",</v>
      </c>
      <c r="K51" t="str">
        <f t="shared" si="3"/>
        <v xml:space="preserve">                "q": "E2",</v>
      </c>
      <c r="L51" t="str">
        <f t="shared" si="4"/>
        <v xml:space="preserve">                "e": "1",</v>
      </c>
      <c r="M51" t="str">
        <f t="shared" si="5"/>
        <v xml:space="preserve">                "arc": null</v>
      </c>
      <c r="N51" s="11" t="str">
        <f t="shared" ca="1" si="6"/>
        <v xml:space="preserve">              {
                "sp": "&lt;onboarding_effective_date +1cd YYYY-MM-DDT23:00:00+00:00&gt;",
                "v": ".094",
                "q": "E2",
                "e": "1",
                "arc": null
              },</v>
      </c>
    </row>
    <row r="52" spans="1:14" x14ac:dyDescent="0.25">
      <c r="A52" t="s">
        <v>87</v>
      </c>
      <c r="B52" cm="1">
        <f t="array" aca="1" ref="B52" ca="1">INDIRECT("'[LoadShape.xlsx]" &amp; 'Load Shape Criteria'!$H$4 &amp; " 22'!$L51")</f>
        <v>0.1</v>
      </c>
      <c r="C52" cm="1">
        <f t="array" aca="1" ref="C52" ca="1">INDIRECT("'[LoadShape.xlsx]" &amp; 'Load Shape Criteria'!$H$4 &amp; " 23'!$I$4")</f>
        <v>6.3999999999999968</v>
      </c>
      <c r="D52">
        <f>'Step 281'!$G$4-'Step 20-50'!$G$4</f>
        <v>6</v>
      </c>
      <c r="E52" s="3">
        <f t="shared" ca="1" si="0"/>
        <v>9.3750000000000042E-2</v>
      </c>
      <c r="F52" s="3" t="s">
        <v>16</v>
      </c>
      <c r="G52" s="3">
        <v>1</v>
      </c>
      <c r="I52" s="10" t="str">
        <f t="shared" si="1"/>
        <v xml:space="preserve">                "sp": "&lt;onboarding_effective_date +1cd YYYY-MM-DDT23:30:00+00:00&gt;",</v>
      </c>
      <c r="J52" t="str">
        <f t="shared" ca="1" si="2"/>
        <v xml:space="preserve">                "v": ".094",</v>
      </c>
      <c r="K52" t="str">
        <f t="shared" si="3"/>
        <v xml:space="preserve">                "q": "E2",</v>
      </c>
      <c r="L52" t="str">
        <f t="shared" si="4"/>
        <v xml:space="preserve">                "e": "1",</v>
      </c>
      <c r="M52" t="str">
        <f t="shared" si="5"/>
        <v xml:space="preserve">                "arc": null</v>
      </c>
      <c r="N52" s="11" t="str">
        <f t="shared" ca="1" si="6"/>
        <v xml:space="preserve">              {
                "sp": "&lt;onboarding_effective_date +1cd YYYY-MM-DDT23:30:00+00:00&gt;",
                "v": ".094",
                "q": "E2",
                "e": "1",
                "arc": null
              }</v>
      </c>
    </row>
  </sheetData>
  <conditionalFormatting sqref="A2">
    <cfRule type="cellIs" dxfId="2" priority="1" operator="equal">
      <formula>"Ensure LoadShape.xlsx is open to remove #REF errors"</formula>
    </cfRule>
  </conditionalFormatting>
  <pageMargins left="0.7" right="0.7" top="0.75" bottom="0.75" header="0.3" footer="0.3"/>
  <headerFooter>
    <oddFooter>&amp;C_x000D_&amp;1#&amp;"Arial"&amp;9&amp;K000000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9E5A3091BA344BEE4CFBF99F4A477" ma:contentTypeVersion="26" ma:contentTypeDescription="Create a new document." ma:contentTypeScope="" ma:versionID="ecb0d115d26ee78d75e2eec6005dac85">
  <xsd:schema xmlns:xsd="http://www.w3.org/2001/XMLSchema" xmlns:xs="http://www.w3.org/2001/XMLSchema" xmlns:p="http://schemas.microsoft.com/office/2006/metadata/properties" xmlns:ns2="71fa72a4-934f-4094-80f7-17682ea7ba34" xmlns:ns3="336dc6f7-e858-42a6-bc18-5509d747a3d8" targetNamespace="http://schemas.microsoft.com/office/2006/metadata/properties" ma:root="true" ma:fieldsID="59759fa9cbcfeec61819310bd8fd29c3" ns2:_="" ns3:_="">
    <xsd:import namespace="71fa72a4-934f-4094-80f7-17682ea7ba3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SubType" minOccurs="0"/>
                <xsd:element ref="ns2:Action_x0020_With" minOccurs="0"/>
                <xsd:element ref="ns2:Document" minOccurs="0"/>
                <xsd:element ref="ns2:Security_x0020_Classification" minOccurs="0"/>
                <xsd:element ref="ns2:Doc_x0020_Number" minOccurs="0"/>
                <xsd:element ref="ns2:V" minOccurs="0"/>
                <xsd:element ref="ns2:Shortname" minOccurs="0"/>
                <xsd:element ref="ns2:To_x0020_be_x0020_deleted" minOccurs="0"/>
                <xsd:element ref="ns2:Working_x0020_Group" minOccurs="0"/>
                <xsd:element ref="ns2:Theme" minOccurs="0"/>
                <xsd:element ref="ns2:Archiv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a72a4-934f-4094-80f7-17682ea7ba34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Approved"/>
          <xsd:enumeration value="Withdrawn"/>
        </xsd:restriction>
      </xsd:simpleType>
    </xsd:element>
    <xsd:element name="SubType" ma:index="9" nillable="true" ma:displayName="SubType" ma:default="Approach and Plan" ma:format="Dropdown" ma:internalName="SubType">
      <xsd:simpleType>
        <xsd:restriction base="dms:Choice">
          <xsd:enumeration value="Approach and Plan"/>
          <xsd:enumeration value="Test Scenarios"/>
          <xsd:enumeration value="Test Cases"/>
          <xsd:enumeration value="Supporting Document"/>
          <xsd:enumeration value="Template"/>
          <xsd:enumeration value="Batch 1"/>
          <xsd:enumeration value="Batch 2"/>
          <xsd:enumeration value="Batch 3"/>
        </xsd:restriction>
      </xsd:simpleType>
    </xsd:element>
    <xsd:element name="Action_x0020_With" ma:index="10" nillable="true" ma:displayName="Action With" ma:default="MHHS IM" ma:description="Who is currently reviewing  - or viewing the document" ma:format="Dropdown" ma:internalName="Action_x0020_With">
      <xsd:simpleType>
        <xsd:restriction base="dms:Choice">
          <xsd:enumeration value="MHHS IM"/>
          <xsd:enumeration value="TMAG"/>
          <xsd:enumeration value="MWG"/>
          <xsd:enumeration value="DWG"/>
          <xsd:enumeration value="Public"/>
        </xsd:restriction>
      </xsd:simpleType>
    </xsd:element>
    <xsd:element name="Document" ma:index="11" nillable="true" ma:displayName="Document" ma:internalName="Document">
      <xsd:simpleType>
        <xsd:restriction base="dms:Text">
          <xsd:maxLength value="255"/>
        </xsd:restriction>
      </xsd:simpleType>
    </xsd:element>
    <xsd:element name="Security_x0020_Classification" ma:index="12" nillable="true" ma:displayName="Security Classification" ma:default="Commercially Sensitive" ma:format="Dropdown" ma:internalName="Security_x0020_Classification">
      <xsd:simpleType>
        <xsd:restriction base="dms:Choice">
          <xsd:enumeration value="Commercially Sensitive"/>
          <xsd:enumeration value="Public"/>
          <xsd:enumeration value="Internal"/>
        </xsd:restriction>
      </xsd:simpleType>
    </xsd:element>
    <xsd:element name="Doc_x0020_Number" ma:index="13" nillable="true" ma:displayName="Doc Number" ma:internalName="Doc_x0020_Number">
      <xsd:simpleType>
        <xsd:restriction base="dms:Text">
          <xsd:maxLength value="255"/>
        </xsd:restriction>
      </xsd:simpleType>
    </xsd:element>
    <xsd:element name="V" ma:index="14" nillable="true" ma:displayName="V" ma:format="Dropdown" ma:internalName="V">
      <xsd:simpleType>
        <xsd:restriction base="dms:Text">
          <xsd:maxLength value="255"/>
        </xsd:restriction>
      </xsd:simpleType>
    </xsd:element>
    <xsd:element name="Shortname" ma:index="15" nillable="true" ma:displayName="Shortname" ma:internalName="Shortname">
      <xsd:simpleType>
        <xsd:restriction base="dms:Text">
          <xsd:maxLength value="255"/>
        </xsd:restriction>
      </xsd:simpleType>
    </xsd:element>
    <xsd:element name="To_x0020_be_x0020_deleted" ma:index="16" nillable="true" ma:displayName="Question for Miles" ma:internalName="To_x0020_be_x0020_deleted">
      <xsd:simpleType>
        <xsd:restriction base="dms:Text">
          <xsd:maxLength value="255"/>
        </xsd:restriction>
      </xsd:simpleType>
    </xsd:element>
    <xsd:element name="Working_x0020_Group" ma:index="17" nillable="true" ma:displayName="Working Group" ma:default="TMAG" ma:format="Dropdown" ma:internalName="Working_x0020_Group">
      <xsd:simpleType>
        <xsd:restriction base="dms:Choice">
          <xsd:enumeration value="TMAG"/>
          <xsd:enumeration value="MWG"/>
          <xsd:enumeration value="DWG"/>
          <xsd:enumeration value="QWG"/>
          <xsd:enumeration value="SITWG"/>
          <xsd:enumeration value="EWG"/>
        </xsd:restriction>
      </xsd:simpleType>
    </xsd:element>
    <xsd:element name="Theme" ma:index="18" nillable="true" ma:displayName="Theme" ma:default="Placing Reliance" ma:format="Dropdown" ma:internalName="Theme">
      <xsd:simpleType>
        <xsd:restriction base="dms:Choice">
          <xsd:enumeration value="Placing Reliance"/>
          <xsd:enumeration value="Qualification"/>
          <xsd:enumeration value="Non-SIT LDSO Test Cases and Test Scenarios"/>
          <xsd:enumeration value="Updated Non-SIT LDSO Test Cases and Test Scenarios"/>
          <xsd:enumeration value="Qualification Approach &amp; Plan"/>
          <xsd:enumeration value="Qualification Approach &amp; Plan Annex 1"/>
          <xsd:enumeration value="Qualification Approach &amp; Plan Annex 2"/>
          <xsd:enumeration value="Qualification Approach &amp; Plan Annex 4"/>
          <xsd:enumeration value="Qualification Assessment Document"/>
          <xsd:enumeration value="Non-SIT LDSO Migration Test Cases and Test Scenarios"/>
          <xsd:enumeration value="Updated Non-SIT LDSO Migration Test Cases and Test Scenarios"/>
          <xsd:enumeration value="RTTM Template"/>
          <xsd:enumeration value="Non-SIT Supplier and Agent Migration Test Cases and Test Scenarios"/>
          <xsd:enumeration value="Non-SIT LDSO Operational Test Cases and Test Scenarios"/>
          <xsd:enumeration value="Choice 14"/>
          <xsd:enumeration value="Non-SIT S&amp;A Functional Test Cases Shared Steps"/>
          <xsd:enumeration value="Non-SIT S&amp;A Functional Test Cases Replicated"/>
          <xsd:enumeration value="Non-SIT LDSO Non-Functional Test Cases and Test Scenarios"/>
          <xsd:enumeration value="Qualification PIT"/>
          <xsd:enumeration value="ISD UIT"/>
          <xsd:enumeration value="Qualification Testing Templates"/>
          <xsd:enumeration value="Qualification Approach &amp; Plan Annex 3"/>
          <xsd:enumeration value="Assessment Criteria"/>
          <xsd:enumeration value="Qualification Testing Framework example files"/>
          <xsd:enumeration value="Non-SIT S&amp;A QT Test Batches"/>
        </xsd:restriction>
      </xsd:simpleType>
    </xsd:element>
    <xsd:element name="Archive" ma:index="19" nillable="true" ma:displayName="Archive" ma:default="0" ma:format="Dropdown" ma:internalName="Archive">
      <xsd:simpleType>
        <xsd:restriction base="dms:Boolean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ype xmlns="71fa72a4-934f-4094-80f7-17682ea7ba34">Approach and Plan</SubType>
    <Theme xmlns="71fa72a4-934f-4094-80f7-17682ea7ba34">Qualification Testing Framework example files</Theme>
    <To_x0020_be_x0020_deleted xmlns="71fa72a4-934f-4094-80f7-17682ea7ba34" xsi:nil="true"/>
    <lcf76f155ced4ddcb4097134ff3c332f xmlns="71fa72a4-934f-4094-80f7-17682ea7ba34">
      <Terms xmlns="http://schemas.microsoft.com/office/infopath/2007/PartnerControls"/>
    </lcf76f155ced4ddcb4097134ff3c332f>
    <V xmlns="71fa72a4-934f-4094-80f7-17682ea7ba34">1.0</V>
    <Shortname xmlns="71fa72a4-934f-4094-80f7-17682ea7ba34">QT-062 Consumption Data</Shortname>
    <Action_x0020_With xmlns="71fa72a4-934f-4094-80f7-17682ea7ba34">Public</Action_x0020_With>
    <Security_x0020_Classification xmlns="71fa72a4-934f-4094-80f7-17682ea7ba34">Public</Security_x0020_Classification>
    <TaxCatchAll xmlns="336dc6f7-e858-42a6-bc18-5509d747a3d8" xsi:nil="true"/>
    <Working_x0020_Group xmlns="71fa72a4-934f-4094-80f7-17682ea7ba34">TMAG</Working_x0020_Group>
    <Doc_x0020_Number xmlns="71fa72a4-934f-4094-80f7-17682ea7ba34" xsi:nil="true"/>
    <Document xmlns="71fa72a4-934f-4094-80f7-17682ea7ba34" xsi:nil="true"/>
    <Archive xmlns="71fa72a4-934f-4094-80f7-17682ea7ba34">false</Archive>
    <Status xmlns="71fa72a4-934f-4094-80f7-17682ea7ba34">Approved</Statu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BDA85E64FC34DB5A481D0292E321C" ma:contentTypeVersion="1" ma:contentTypeDescription="Create a new document." ma:contentTypeScope="" ma:versionID="590bb7333bb733fcccd074930137a240">
  <xsd:schema xmlns:xsd="http://www.w3.org/2001/XMLSchema" xmlns:xs="http://www.w3.org/2001/XMLSchema" xmlns:p="http://schemas.microsoft.com/office/2006/metadata/properties" xmlns:ns2="d86dcf25-4b90-449e-a0df-ab101880990e" targetNamespace="http://schemas.microsoft.com/office/2006/metadata/properties" ma:root="true" ma:fieldsID="53d704ab2ffdf22364b8445f4e9c1566" ns2:_="">
    <xsd:import namespace="d86dcf25-4b90-449e-a0df-ab101880990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dcf25-4b90-449e-a0df-ab10188099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53AD28-09AA-48FA-8F18-B3B48C21077E}"/>
</file>

<file path=customXml/itemProps2.xml><?xml version="1.0" encoding="utf-8"?>
<ds:datastoreItem xmlns:ds="http://schemas.openxmlformats.org/officeDocument/2006/customXml" ds:itemID="{E62FC7D6-1D7F-439A-B779-1FB0B2B52C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42650A-C3A0-4F59-B4BF-1BCD469FA29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86dcf25-4b90-449e-a0df-ab101880990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12BE72D-143C-4F9A-A46F-958F5BC95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dcf25-4b90-449e-a0df-ab10188099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af293e6-3850-4258-b2c7-0aa0e3bfa7d9}" enabled="1" method="Privileged" siteId="{b9fec68c-c92d-461e-9a97-3d03a0f18b8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Pre-requisites</vt:lpstr>
      <vt:lpstr>Load Shape Criteria</vt:lpstr>
      <vt:lpstr>Step 20-50</vt:lpstr>
      <vt:lpstr>Step 60-61</vt:lpstr>
      <vt:lpstr>Step 62-66</vt:lpstr>
      <vt:lpstr>Step 281</vt:lpstr>
      <vt:lpstr>Step 300-310</vt:lpstr>
      <vt:lpstr>Step 320-360</vt:lpstr>
    </vt:vector>
  </TitlesOfParts>
  <Company>CGI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Webster, Dave</dc:creator>
  <cp:lastModifiedBy>Webster, Dave</cp:lastModifiedBy>
  <dcterms:created xsi:type="dcterms:W3CDTF">2024-12-10T13:29:52Z</dcterms:created>
  <dcterms:modified xsi:type="dcterms:W3CDTF">2025-04-04T10:08:10Z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0x0101007C69E5A3091BA344BEE4CFBF99F4A477</vt:lpwstr>
  </property>
  <property fmtid="{D5CDD505-2E9C-101B-9397-08002B2CF9AE}" pid="3" name="MediaServiceImageTags">
    <vt:lpwstr/>
  </property>
</Properties>
</file>